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NAS01\soumu\地方公会計\【R5】地方公会計\納品データ\成果品（CDデータ）\④簡便法（附属明細書・固定資産台帳）\"/>
    </mc:Choice>
  </mc:AlternateContent>
  <xr:revisionPtr revIDLastSave="0" documentId="13_ncr:1_{A0ACF5EA-5F46-4FE2-8540-6EA896BB72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土地" sheetId="2" r:id="rId1"/>
    <sheet name="建物及び建物附属設備" sheetId="3" r:id="rId2"/>
    <sheet name="工作物" sheetId="4" r:id="rId3"/>
    <sheet name="船舶" sheetId="5" r:id="rId4"/>
    <sheet name="物品" sheetId="6" r:id="rId5"/>
  </sheets>
  <externalReferences>
    <externalReference r:id="rId6"/>
    <externalReference r:id="rId7"/>
  </externalReferences>
  <definedNames>
    <definedName name="_xlnm._FilterDatabase" localSheetId="1" hidden="1">建物及び建物附属設備!$A$4:$BW$14</definedName>
    <definedName name="_xlnm._FilterDatabase" localSheetId="0" hidden="1">土地!$A$4:$BW$10</definedName>
    <definedName name="_xlnm._FilterDatabase" localSheetId="4" hidden="1">物品!$A$4:$BW$6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7" i="6" l="1"/>
  <c r="P57" i="6"/>
  <c r="R57" i="6" s="1"/>
  <c r="M57" i="6"/>
  <c r="S56" i="6"/>
  <c r="R56" i="6"/>
  <c r="Q56" i="6"/>
  <c r="T56" i="6" s="1"/>
  <c r="BG56" i="6" s="1"/>
  <c r="P56" i="6"/>
  <c r="M56" i="6"/>
  <c r="S55" i="6"/>
  <c r="P55" i="6"/>
  <c r="R55" i="6" s="1"/>
  <c r="M55" i="6"/>
  <c r="Y54" i="6"/>
  <c r="S54" i="6"/>
  <c r="P54" i="6"/>
  <c r="R54" i="6" s="1"/>
  <c r="M54" i="6"/>
  <c r="Y53" i="6"/>
  <c r="AP53" i="6" s="1"/>
  <c r="BI53" i="6" s="1"/>
  <c r="S53" i="6"/>
  <c r="R53" i="6"/>
  <c r="Q53" i="6"/>
  <c r="T53" i="6" s="1"/>
  <c r="BG53" i="6" s="1"/>
  <c r="AN53" i="6" s="1"/>
  <c r="P53" i="6"/>
  <c r="M53" i="6"/>
  <c r="Y52" i="6"/>
  <c r="S52" i="6"/>
  <c r="P52" i="6"/>
  <c r="R52" i="6" s="1"/>
  <c r="M52" i="6"/>
  <c r="Y51" i="6"/>
  <c r="S51" i="6"/>
  <c r="R51" i="6"/>
  <c r="Q51" i="6"/>
  <c r="T51" i="6" s="1"/>
  <c r="BG51" i="6" s="1"/>
  <c r="AN51" i="6" s="1"/>
  <c r="AP51" i="6" s="1"/>
  <c r="BI51" i="6" s="1"/>
  <c r="P51" i="6"/>
  <c r="M51" i="6"/>
  <c r="Y50" i="6"/>
  <c r="AP50" i="6" s="1"/>
  <c r="BI50" i="6" s="1"/>
  <c r="S50" i="6"/>
  <c r="R50" i="6"/>
  <c r="P50" i="6"/>
  <c r="Q50" i="6" s="1"/>
  <c r="T50" i="6" s="1"/>
  <c r="BG50" i="6" s="1"/>
  <c r="AN50" i="6" s="1"/>
  <c r="M50" i="6"/>
  <c r="Y49" i="6"/>
  <c r="S49" i="6"/>
  <c r="P49" i="6"/>
  <c r="R49" i="6" s="1"/>
  <c r="M49" i="6"/>
  <c r="Y48" i="6"/>
  <c r="S48" i="6"/>
  <c r="P48" i="6"/>
  <c r="R48" i="6" s="1"/>
  <c r="M48" i="6"/>
  <c r="Y47" i="6"/>
  <c r="S47" i="6"/>
  <c r="Q47" i="6"/>
  <c r="P47" i="6"/>
  <c r="R47" i="6" s="1"/>
  <c r="M47" i="6"/>
  <c r="Y46" i="6"/>
  <c r="S46" i="6"/>
  <c r="P46" i="6"/>
  <c r="R46" i="6" s="1"/>
  <c r="M46" i="6"/>
  <c r="Y45" i="6"/>
  <c r="S45" i="6"/>
  <c r="R45" i="6"/>
  <c r="Q45" i="6"/>
  <c r="T45" i="6" s="1"/>
  <c r="BG45" i="6" s="1"/>
  <c r="AN45" i="6" s="1"/>
  <c r="AP45" i="6" s="1"/>
  <c r="BI45" i="6" s="1"/>
  <c r="P45" i="6"/>
  <c r="M45" i="6"/>
  <c r="Y44" i="6"/>
  <c r="S44" i="6"/>
  <c r="R44" i="6"/>
  <c r="P44" i="6"/>
  <c r="Q44" i="6" s="1"/>
  <c r="T44" i="6" s="1"/>
  <c r="BG44" i="6" s="1"/>
  <c r="AN44" i="6" s="1"/>
  <c r="AP44" i="6" s="1"/>
  <c r="BI44" i="6" s="1"/>
  <c r="M44" i="6"/>
  <c r="Y43" i="6"/>
  <c r="S43" i="6"/>
  <c r="R43" i="6"/>
  <c r="Q43" i="6"/>
  <c r="T43" i="6" s="1"/>
  <c r="BG43" i="6" s="1"/>
  <c r="AN43" i="6" s="1"/>
  <c r="AP43" i="6" s="1"/>
  <c r="BI43" i="6" s="1"/>
  <c r="P43" i="6"/>
  <c r="M43" i="6"/>
  <c r="Y42" i="6"/>
  <c r="AP42" i="6" s="1"/>
  <c r="BI42" i="6" s="1"/>
  <c r="S42" i="6"/>
  <c r="R42" i="6"/>
  <c r="P42" i="6"/>
  <c r="Q42" i="6" s="1"/>
  <c r="T42" i="6" s="1"/>
  <c r="BG42" i="6" s="1"/>
  <c r="AN42" i="6" s="1"/>
  <c r="M42" i="6"/>
  <c r="Y41" i="6"/>
  <c r="S41" i="6"/>
  <c r="P41" i="6"/>
  <c r="R41" i="6" s="1"/>
  <c r="M41" i="6"/>
  <c r="Y40" i="6"/>
  <c r="S40" i="6"/>
  <c r="P40" i="6"/>
  <c r="R40" i="6" s="1"/>
  <c r="M40" i="6"/>
  <c r="Y39" i="6"/>
  <c r="S39" i="6"/>
  <c r="Q39" i="6"/>
  <c r="T39" i="6" s="1"/>
  <c r="BG39" i="6" s="1"/>
  <c r="AN39" i="6" s="1"/>
  <c r="P39" i="6"/>
  <c r="R39" i="6" s="1"/>
  <c r="M39" i="6"/>
  <c r="Y38" i="6"/>
  <c r="S38" i="6"/>
  <c r="P38" i="6"/>
  <c r="R38" i="6" s="1"/>
  <c r="M38" i="6"/>
  <c r="Y37" i="6"/>
  <c r="S37" i="6"/>
  <c r="R37" i="6"/>
  <c r="Q37" i="6"/>
  <c r="T37" i="6" s="1"/>
  <c r="BG37" i="6" s="1"/>
  <c r="AN37" i="6" s="1"/>
  <c r="AP37" i="6" s="1"/>
  <c r="BI37" i="6" s="1"/>
  <c r="P37" i="6"/>
  <c r="M37" i="6"/>
  <c r="Y36" i="6"/>
  <c r="S36" i="6"/>
  <c r="R36" i="6"/>
  <c r="P36" i="6"/>
  <c r="Q36" i="6" s="1"/>
  <c r="T36" i="6" s="1"/>
  <c r="BG36" i="6" s="1"/>
  <c r="AN36" i="6" s="1"/>
  <c r="AP36" i="6" s="1"/>
  <c r="BI36" i="6" s="1"/>
  <c r="M36" i="6"/>
  <c r="Y35" i="6"/>
  <c r="S35" i="6"/>
  <c r="R35" i="6"/>
  <c r="Q35" i="6"/>
  <c r="T35" i="6" s="1"/>
  <c r="BG35" i="6" s="1"/>
  <c r="AN35" i="6" s="1"/>
  <c r="AP35" i="6" s="1"/>
  <c r="BI35" i="6" s="1"/>
  <c r="P35" i="6"/>
  <c r="M35" i="6"/>
  <c r="Y34" i="6"/>
  <c r="AP34" i="6" s="1"/>
  <c r="BI34" i="6" s="1"/>
  <c r="S34" i="6"/>
  <c r="R34" i="6"/>
  <c r="P34" i="6"/>
  <c r="Q34" i="6" s="1"/>
  <c r="T34" i="6" s="1"/>
  <c r="BG34" i="6" s="1"/>
  <c r="AN34" i="6" s="1"/>
  <c r="M34" i="6"/>
  <c r="Y33" i="6"/>
  <c r="S33" i="6"/>
  <c r="P33" i="6"/>
  <c r="R33" i="6" s="1"/>
  <c r="M33" i="6"/>
  <c r="Y32" i="6"/>
  <c r="S32" i="6"/>
  <c r="P32" i="6"/>
  <c r="R32" i="6" s="1"/>
  <c r="M32" i="6"/>
  <c r="Y31" i="6"/>
  <c r="S31" i="6"/>
  <c r="Q31" i="6"/>
  <c r="P31" i="6"/>
  <c r="R31" i="6" s="1"/>
  <c r="M31" i="6"/>
  <c r="Y30" i="6"/>
  <c r="S30" i="6"/>
  <c r="P30" i="6"/>
  <c r="R30" i="6" s="1"/>
  <c r="M30" i="6"/>
  <c r="Y29" i="6"/>
  <c r="S29" i="6"/>
  <c r="R29" i="6"/>
  <c r="Q29" i="6"/>
  <c r="T29" i="6" s="1"/>
  <c r="BG29" i="6" s="1"/>
  <c r="AN29" i="6" s="1"/>
  <c r="AP29" i="6" s="1"/>
  <c r="BI29" i="6" s="1"/>
  <c r="P29" i="6"/>
  <c r="M29" i="6"/>
  <c r="Y28" i="6"/>
  <c r="T28" i="6"/>
  <c r="BG28" i="6" s="1"/>
  <c r="AN28" i="6" s="1"/>
  <c r="S28" i="6"/>
  <c r="R28" i="6"/>
  <c r="Q28" i="6"/>
  <c r="P28" i="6"/>
  <c r="M28" i="6"/>
  <c r="Y27" i="6"/>
  <c r="S27" i="6"/>
  <c r="Q27" i="6"/>
  <c r="T27" i="6" s="1"/>
  <c r="BG27" i="6" s="1"/>
  <c r="AN27" i="6" s="1"/>
  <c r="AP27" i="6" s="1"/>
  <c r="BI27" i="6" s="1"/>
  <c r="P27" i="6"/>
  <c r="R27" i="6" s="1"/>
  <c r="M27" i="6"/>
  <c r="Y26" i="6"/>
  <c r="AP26" i="6" s="1"/>
  <c r="BI26" i="6" s="1"/>
  <c r="S26" i="6"/>
  <c r="R26" i="6"/>
  <c r="P26" i="6"/>
  <c r="Q26" i="6" s="1"/>
  <c r="T26" i="6" s="1"/>
  <c r="BG26" i="6" s="1"/>
  <c r="AN26" i="6" s="1"/>
  <c r="M26" i="6"/>
  <c r="Y25" i="6"/>
  <c r="S25" i="6"/>
  <c r="P25" i="6"/>
  <c r="R25" i="6" s="1"/>
  <c r="M25" i="6"/>
  <c r="Y24" i="6"/>
  <c r="S24" i="6"/>
  <c r="P24" i="6"/>
  <c r="R24" i="6" s="1"/>
  <c r="M24" i="6"/>
  <c r="Y23" i="6"/>
  <c r="S23" i="6"/>
  <c r="P23" i="6"/>
  <c r="R23" i="6" s="1"/>
  <c r="M23" i="6"/>
  <c r="Y22" i="6"/>
  <c r="S22" i="6"/>
  <c r="P22" i="6"/>
  <c r="R22" i="6" s="1"/>
  <c r="M22" i="6"/>
  <c r="Y21" i="6"/>
  <c r="S21" i="6"/>
  <c r="R21" i="6"/>
  <c r="Q21" i="6"/>
  <c r="T21" i="6" s="1"/>
  <c r="BG21" i="6" s="1"/>
  <c r="AN21" i="6" s="1"/>
  <c r="AP21" i="6" s="1"/>
  <c r="BI21" i="6" s="1"/>
  <c r="P21" i="6"/>
  <c r="M21" i="6"/>
  <c r="Y20" i="6"/>
  <c r="AP20" i="6" s="1"/>
  <c r="BI20" i="6" s="1"/>
  <c r="T20" i="6"/>
  <c r="BG20" i="6" s="1"/>
  <c r="AN20" i="6" s="1"/>
  <c r="S20" i="6"/>
  <c r="R20" i="6"/>
  <c r="Q20" i="6"/>
  <c r="P20" i="6"/>
  <c r="M20" i="6"/>
  <c r="Y19" i="6"/>
  <c r="S19" i="6"/>
  <c r="P19" i="6"/>
  <c r="Q19" i="6" s="1"/>
  <c r="M19" i="6"/>
  <c r="Y18" i="6"/>
  <c r="S18" i="6"/>
  <c r="R18" i="6"/>
  <c r="P18" i="6"/>
  <c r="Q18" i="6" s="1"/>
  <c r="T18" i="6" s="1"/>
  <c r="BG18" i="6" s="1"/>
  <c r="AN18" i="6" s="1"/>
  <c r="M18" i="6"/>
  <c r="Y17" i="6"/>
  <c r="S17" i="6"/>
  <c r="P17" i="6"/>
  <c r="R17" i="6" s="1"/>
  <c r="M17" i="6"/>
  <c r="Y16" i="6"/>
  <c r="S16" i="6"/>
  <c r="P16" i="6"/>
  <c r="R16" i="6" s="1"/>
  <c r="M16" i="6"/>
  <c r="Y15" i="6"/>
  <c r="S15" i="6"/>
  <c r="P15" i="6"/>
  <c r="R15" i="6" s="1"/>
  <c r="M15" i="6"/>
  <c r="Y14" i="6"/>
  <c r="S14" i="6"/>
  <c r="P14" i="6"/>
  <c r="R14" i="6" s="1"/>
  <c r="M14" i="6"/>
  <c r="Y13" i="6"/>
  <c r="S13" i="6"/>
  <c r="R13" i="6"/>
  <c r="Q13" i="6"/>
  <c r="T13" i="6" s="1"/>
  <c r="BG13" i="6" s="1"/>
  <c r="AN13" i="6" s="1"/>
  <c r="AP13" i="6" s="1"/>
  <c r="BI13" i="6" s="1"/>
  <c r="P13" i="6"/>
  <c r="M13" i="6"/>
  <c r="Y12" i="6"/>
  <c r="T12" i="6"/>
  <c r="BG12" i="6" s="1"/>
  <c r="AN12" i="6" s="1"/>
  <c r="S12" i="6"/>
  <c r="R12" i="6"/>
  <c r="Q12" i="6"/>
  <c r="P12" i="6"/>
  <c r="M12" i="6"/>
  <c r="Y11" i="6"/>
  <c r="S11" i="6"/>
  <c r="P11" i="6"/>
  <c r="Q11" i="6" s="1"/>
  <c r="M11" i="6"/>
  <c r="Y10" i="6"/>
  <c r="S10" i="6"/>
  <c r="R10" i="6"/>
  <c r="P10" i="6"/>
  <c r="Q10" i="6" s="1"/>
  <c r="T10" i="6" s="1"/>
  <c r="BG10" i="6" s="1"/>
  <c r="AN10" i="6" s="1"/>
  <c r="M10" i="6"/>
  <c r="Y9" i="6"/>
  <c r="S9" i="6"/>
  <c r="P9" i="6"/>
  <c r="R9" i="6" s="1"/>
  <c r="M9" i="6"/>
  <c r="Y8" i="6"/>
  <c r="S8" i="6"/>
  <c r="P8" i="6"/>
  <c r="R8" i="6" s="1"/>
  <c r="M8" i="6"/>
  <c r="Y7" i="6"/>
  <c r="S7" i="6"/>
  <c r="P7" i="6"/>
  <c r="R7" i="6" s="1"/>
  <c r="M7" i="6"/>
  <c r="Y6" i="6"/>
  <c r="S6" i="6"/>
  <c r="P6" i="6"/>
  <c r="R6" i="6" s="1"/>
  <c r="M6" i="6"/>
  <c r="Y5" i="6"/>
  <c r="S5" i="6"/>
  <c r="R5" i="6"/>
  <c r="Q5" i="6"/>
  <c r="T5" i="6" s="1"/>
  <c r="BG5" i="6" s="1"/>
  <c r="AN5" i="6" s="1"/>
  <c r="AP5" i="6" s="1"/>
  <c r="BI5" i="6" s="1"/>
  <c r="P5" i="6"/>
  <c r="M5" i="6"/>
  <c r="O1" i="6"/>
  <c r="D1" i="6"/>
  <c r="A1" i="6"/>
  <c r="S100" i="5"/>
  <c r="P100" i="5"/>
  <c r="R100" i="5" s="1"/>
  <c r="M100" i="5"/>
  <c r="S99" i="5"/>
  <c r="P99" i="5"/>
  <c r="R99" i="5" s="1"/>
  <c r="M99" i="5"/>
  <c r="S98" i="5"/>
  <c r="P98" i="5"/>
  <c r="R98" i="5" s="1"/>
  <c r="M98" i="5"/>
  <c r="S97" i="5"/>
  <c r="P97" i="5"/>
  <c r="R97" i="5" s="1"/>
  <c r="M97" i="5"/>
  <c r="S96" i="5"/>
  <c r="P96" i="5"/>
  <c r="R96" i="5" s="1"/>
  <c r="M96" i="5"/>
  <c r="S95" i="5"/>
  <c r="P95" i="5"/>
  <c r="R95" i="5" s="1"/>
  <c r="M95" i="5"/>
  <c r="S94" i="5"/>
  <c r="P94" i="5"/>
  <c r="R94" i="5" s="1"/>
  <c r="M94" i="5"/>
  <c r="S93" i="5"/>
  <c r="P93" i="5"/>
  <c r="R93" i="5" s="1"/>
  <c r="M93" i="5"/>
  <c r="S92" i="5"/>
  <c r="P92" i="5"/>
  <c r="R92" i="5" s="1"/>
  <c r="M92" i="5"/>
  <c r="S91" i="5"/>
  <c r="P91" i="5"/>
  <c r="R91" i="5" s="1"/>
  <c r="M91" i="5"/>
  <c r="S90" i="5"/>
  <c r="P90" i="5"/>
  <c r="R90" i="5" s="1"/>
  <c r="M90" i="5"/>
  <c r="S89" i="5"/>
  <c r="P89" i="5"/>
  <c r="R89" i="5" s="1"/>
  <c r="M89" i="5"/>
  <c r="S88" i="5"/>
  <c r="P88" i="5"/>
  <c r="R88" i="5" s="1"/>
  <c r="M88" i="5"/>
  <c r="S87" i="5"/>
  <c r="P87" i="5"/>
  <c r="R87" i="5" s="1"/>
  <c r="M87" i="5"/>
  <c r="S86" i="5"/>
  <c r="P86" i="5"/>
  <c r="R86" i="5" s="1"/>
  <c r="M86" i="5"/>
  <c r="S85" i="5"/>
  <c r="P85" i="5"/>
  <c r="R85" i="5" s="1"/>
  <c r="M85" i="5"/>
  <c r="S84" i="5"/>
  <c r="P84" i="5"/>
  <c r="R84" i="5" s="1"/>
  <c r="M84" i="5"/>
  <c r="S83" i="5"/>
  <c r="P83" i="5"/>
  <c r="R83" i="5" s="1"/>
  <c r="M83" i="5"/>
  <c r="S82" i="5"/>
  <c r="P82" i="5"/>
  <c r="R82" i="5" s="1"/>
  <c r="M82" i="5"/>
  <c r="S81" i="5"/>
  <c r="P81" i="5"/>
  <c r="R81" i="5" s="1"/>
  <c r="M81" i="5"/>
  <c r="S80" i="5"/>
  <c r="P80" i="5"/>
  <c r="R80" i="5" s="1"/>
  <c r="M80" i="5"/>
  <c r="S79" i="5"/>
  <c r="P79" i="5"/>
  <c r="R79" i="5" s="1"/>
  <c r="M79" i="5"/>
  <c r="S78" i="5"/>
  <c r="P78" i="5"/>
  <c r="R78" i="5" s="1"/>
  <c r="M78" i="5"/>
  <c r="S77" i="5"/>
  <c r="P77" i="5"/>
  <c r="R77" i="5" s="1"/>
  <c r="M77" i="5"/>
  <c r="S76" i="5"/>
  <c r="P76" i="5"/>
  <c r="R76" i="5" s="1"/>
  <c r="M76" i="5"/>
  <c r="S75" i="5"/>
  <c r="P75" i="5"/>
  <c r="R75" i="5" s="1"/>
  <c r="M75" i="5"/>
  <c r="S74" i="5"/>
  <c r="P74" i="5"/>
  <c r="R74" i="5" s="1"/>
  <c r="M74" i="5"/>
  <c r="S73" i="5"/>
  <c r="P73" i="5"/>
  <c r="R73" i="5" s="1"/>
  <c r="M73" i="5"/>
  <c r="S72" i="5"/>
  <c r="P72" i="5"/>
  <c r="R72" i="5" s="1"/>
  <c r="M72" i="5"/>
  <c r="S71" i="5"/>
  <c r="P71" i="5"/>
  <c r="R71" i="5" s="1"/>
  <c r="M71" i="5"/>
  <c r="S70" i="5"/>
  <c r="P70" i="5"/>
  <c r="R70" i="5" s="1"/>
  <c r="M70" i="5"/>
  <c r="S69" i="5"/>
  <c r="P69" i="5"/>
  <c r="R69" i="5" s="1"/>
  <c r="M69" i="5"/>
  <c r="S68" i="5"/>
  <c r="P68" i="5"/>
  <c r="R68" i="5" s="1"/>
  <c r="M68" i="5"/>
  <c r="S67" i="5"/>
  <c r="P67" i="5"/>
  <c r="R67" i="5" s="1"/>
  <c r="M67" i="5"/>
  <c r="S66" i="5"/>
  <c r="P66" i="5"/>
  <c r="R66" i="5" s="1"/>
  <c r="M66" i="5"/>
  <c r="S65" i="5"/>
  <c r="P65" i="5"/>
  <c r="R65" i="5" s="1"/>
  <c r="M65" i="5"/>
  <c r="S64" i="5"/>
  <c r="P64" i="5"/>
  <c r="R64" i="5" s="1"/>
  <c r="M64" i="5"/>
  <c r="S63" i="5"/>
  <c r="P63" i="5"/>
  <c r="R63" i="5" s="1"/>
  <c r="M63" i="5"/>
  <c r="S62" i="5"/>
  <c r="P62" i="5"/>
  <c r="R62" i="5" s="1"/>
  <c r="M62" i="5"/>
  <c r="S61" i="5"/>
  <c r="P61" i="5"/>
  <c r="R61" i="5" s="1"/>
  <c r="M61" i="5"/>
  <c r="S60" i="5"/>
  <c r="P60" i="5"/>
  <c r="R60" i="5" s="1"/>
  <c r="M60" i="5"/>
  <c r="S59" i="5"/>
  <c r="P59" i="5"/>
  <c r="R59" i="5" s="1"/>
  <c r="M59" i="5"/>
  <c r="S58" i="5"/>
  <c r="P58" i="5"/>
  <c r="R58" i="5" s="1"/>
  <c r="M58" i="5"/>
  <c r="S57" i="5"/>
  <c r="P57" i="5"/>
  <c r="R57" i="5" s="1"/>
  <c r="M57" i="5"/>
  <c r="S56" i="5"/>
  <c r="P56" i="5"/>
  <c r="R56" i="5" s="1"/>
  <c r="M56" i="5"/>
  <c r="S55" i="5"/>
  <c r="P55" i="5"/>
  <c r="R55" i="5" s="1"/>
  <c r="M55" i="5"/>
  <c r="S54" i="5"/>
  <c r="P54" i="5"/>
  <c r="M54" i="5"/>
  <c r="S53" i="5"/>
  <c r="P53" i="5"/>
  <c r="R53" i="5" s="1"/>
  <c r="M53" i="5"/>
  <c r="S52" i="5"/>
  <c r="P52" i="5"/>
  <c r="M52" i="5"/>
  <c r="S51" i="5"/>
  <c r="P51" i="5"/>
  <c r="M51" i="5"/>
  <c r="T50" i="5"/>
  <c r="BG50" i="5" s="1"/>
  <c r="X50" i="5" s="1"/>
  <c r="Y50" i="5" s="1"/>
  <c r="S50" i="5"/>
  <c r="P50" i="5"/>
  <c r="Q50" i="5" s="1"/>
  <c r="M50" i="5"/>
  <c r="S49" i="5"/>
  <c r="P49" i="5"/>
  <c r="M49" i="5"/>
  <c r="AN48" i="5"/>
  <c r="AP48" i="5" s="1"/>
  <c r="BI48" i="5" s="1"/>
  <c r="T48" i="5"/>
  <c r="BG48" i="5" s="1"/>
  <c r="X48" i="5" s="1"/>
  <c r="Y48" i="5" s="1"/>
  <c r="S48" i="5"/>
  <c r="R48" i="5"/>
  <c r="P48" i="5"/>
  <c r="Q48" i="5" s="1"/>
  <c r="M48" i="5"/>
  <c r="AN47" i="5"/>
  <c r="T47" i="5"/>
  <c r="BG47" i="5" s="1"/>
  <c r="X47" i="5" s="1"/>
  <c r="Y47" i="5" s="1"/>
  <c r="AP47" i="5" s="1"/>
  <c r="BI47" i="5" s="1"/>
  <c r="S47" i="5"/>
  <c r="P47" i="5"/>
  <c r="Q47" i="5" s="1"/>
  <c r="M47" i="5"/>
  <c r="S46" i="5"/>
  <c r="P46" i="5"/>
  <c r="Q46" i="5" s="1"/>
  <c r="T46" i="5" s="1"/>
  <c r="BG46" i="5" s="1"/>
  <c r="M46" i="5"/>
  <c r="S45" i="5"/>
  <c r="R45" i="5"/>
  <c r="P45" i="5"/>
  <c r="Q45" i="5" s="1"/>
  <c r="T45" i="5" s="1"/>
  <c r="BG45" i="5" s="1"/>
  <c r="M45" i="5"/>
  <c r="S44" i="5"/>
  <c r="R44" i="5"/>
  <c r="Q44" i="5"/>
  <c r="T44" i="5" s="1"/>
  <c r="BG44" i="5" s="1"/>
  <c r="P44" i="5"/>
  <c r="M44" i="5"/>
  <c r="S43" i="5"/>
  <c r="P43" i="5"/>
  <c r="R43" i="5" s="1"/>
  <c r="M43" i="5"/>
  <c r="BG42" i="5"/>
  <c r="S42" i="5"/>
  <c r="R42" i="5"/>
  <c r="Q42" i="5"/>
  <c r="T42" i="5" s="1"/>
  <c r="P42" i="5"/>
  <c r="M42" i="5"/>
  <c r="S41" i="5"/>
  <c r="P41" i="5"/>
  <c r="R41" i="5" s="1"/>
  <c r="M41" i="5"/>
  <c r="S40" i="5"/>
  <c r="R40" i="5"/>
  <c r="Q40" i="5"/>
  <c r="T40" i="5" s="1"/>
  <c r="BG40" i="5" s="1"/>
  <c r="P40" i="5"/>
  <c r="M40" i="5"/>
  <c r="S39" i="5"/>
  <c r="P39" i="5"/>
  <c r="R39" i="5" s="1"/>
  <c r="M39" i="5"/>
  <c r="BG38" i="5"/>
  <c r="S38" i="5"/>
  <c r="R38" i="5"/>
  <c r="Q38" i="5"/>
  <c r="T38" i="5" s="1"/>
  <c r="P38" i="5"/>
  <c r="M38" i="5"/>
  <c r="S37" i="5"/>
  <c r="P37" i="5"/>
  <c r="R37" i="5" s="1"/>
  <c r="M37" i="5"/>
  <c r="BG36" i="5"/>
  <c r="S36" i="5"/>
  <c r="R36" i="5"/>
  <c r="Q36" i="5"/>
  <c r="T36" i="5" s="1"/>
  <c r="P36" i="5"/>
  <c r="M36" i="5"/>
  <c r="S35" i="5"/>
  <c r="P35" i="5"/>
  <c r="R35" i="5" s="1"/>
  <c r="M35" i="5"/>
  <c r="BG34" i="5"/>
  <c r="S34" i="5"/>
  <c r="R34" i="5"/>
  <c r="Q34" i="5"/>
  <c r="T34" i="5" s="1"/>
  <c r="P34" i="5"/>
  <c r="M34" i="5"/>
  <c r="S33" i="5"/>
  <c r="P33" i="5"/>
  <c r="R33" i="5" s="1"/>
  <c r="M33" i="5"/>
  <c r="S32" i="5"/>
  <c r="R32" i="5"/>
  <c r="Q32" i="5"/>
  <c r="T32" i="5" s="1"/>
  <c r="BG32" i="5" s="1"/>
  <c r="P32" i="5"/>
  <c r="M32" i="5"/>
  <c r="S31" i="5"/>
  <c r="P31" i="5"/>
  <c r="R31" i="5" s="1"/>
  <c r="M31" i="5"/>
  <c r="S30" i="5"/>
  <c r="R30" i="5"/>
  <c r="Q30" i="5"/>
  <c r="T30" i="5" s="1"/>
  <c r="BG30" i="5" s="1"/>
  <c r="P30" i="5"/>
  <c r="M30" i="5"/>
  <c r="S29" i="5"/>
  <c r="P29" i="5"/>
  <c r="R29" i="5" s="1"/>
  <c r="M29" i="5"/>
  <c r="S28" i="5"/>
  <c r="R28" i="5"/>
  <c r="Q28" i="5"/>
  <c r="T28" i="5" s="1"/>
  <c r="BG28" i="5" s="1"/>
  <c r="P28" i="5"/>
  <c r="M28" i="5"/>
  <c r="S27" i="5"/>
  <c r="P27" i="5"/>
  <c r="R27" i="5" s="1"/>
  <c r="M27" i="5"/>
  <c r="BG26" i="5"/>
  <c r="X26" i="5" s="1"/>
  <c r="Y26" i="5" s="1"/>
  <c r="AN26" i="5"/>
  <c r="S26" i="5"/>
  <c r="R26" i="5"/>
  <c r="Q26" i="5"/>
  <c r="T26" i="5" s="1"/>
  <c r="P26" i="5"/>
  <c r="M26" i="5"/>
  <c r="S25" i="5"/>
  <c r="P25" i="5"/>
  <c r="R25" i="5" s="1"/>
  <c r="M25" i="5"/>
  <c r="S24" i="5"/>
  <c r="R24" i="5"/>
  <c r="Q24" i="5"/>
  <c r="T24" i="5" s="1"/>
  <c r="BG24" i="5" s="1"/>
  <c r="P24" i="5"/>
  <c r="M24" i="5"/>
  <c r="S23" i="5"/>
  <c r="P23" i="5"/>
  <c r="R23" i="5" s="1"/>
  <c r="M23" i="5"/>
  <c r="BG22" i="5"/>
  <c r="X22" i="5" s="1"/>
  <c r="Y22" i="5" s="1"/>
  <c r="AN22" i="5"/>
  <c r="S22" i="5"/>
  <c r="R22" i="5"/>
  <c r="Q22" i="5"/>
  <c r="T22" i="5" s="1"/>
  <c r="P22" i="5"/>
  <c r="M22" i="5"/>
  <c r="S21" i="5"/>
  <c r="P21" i="5"/>
  <c r="R21" i="5" s="1"/>
  <c r="M21" i="5"/>
  <c r="S20" i="5"/>
  <c r="R20" i="5"/>
  <c r="Q20" i="5"/>
  <c r="T20" i="5" s="1"/>
  <c r="BG20" i="5" s="1"/>
  <c r="P20" i="5"/>
  <c r="M20" i="5"/>
  <c r="S19" i="5"/>
  <c r="P19" i="5"/>
  <c r="R19" i="5" s="1"/>
  <c r="M19" i="5"/>
  <c r="BG18" i="5"/>
  <c r="X18" i="5" s="1"/>
  <c r="Y18" i="5" s="1"/>
  <c r="AN18" i="5"/>
  <c r="S18" i="5"/>
  <c r="R18" i="5"/>
  <c r="Q18" i="5"/>
  <c r="T18" i="5" s="1"/>
  <c r="P18" i="5"/>
  <c r="M18" i="5"/>
  <c r="S17" i="5"/>
  <c r="P17" i="5"/>
  <c r="R17" i="5" s="1"/>
  <c r="M17" i="5"/>
  <c r="S16" i="5"/>
  <c r="R16" i="5"/>
  <c r="Q16" i="5"/>
  <c r="T16" i="5" s="1"/>
  <c r="BG16" i="5" s="1"/>
  <c r="P16" i="5"/>
  <c r="M16" i="5"/>
  <c r="S15" i="5"/>
  <c r="P15" i="5"/>
  <c r="R15" i="5" s="1"/>
  <c r="M15" i="5"/>
  <c r="BG14" i="5"/>
  <c r="X14" i="5" s="1"/>
  <c r="Y14" i="5" s="1"/>
  <c r="AN14" i="5"/>
  <c r="S14" i="5"/>
  <c r="R14" i="5"/>
  <c r="Q14" i="5"/>
  <c r="T14" i="5" s="1"/>
  <c r="P14" i="5"/>
  <c r="M14" i="5"/>
  <c r="S13" i="5"/>
  <c r="P13" i="5"/>
  <c r="R13" i="5" s="1"/>
  <c r="M13" i="5"/>
  <c r="S12" i="5"/>
  <c r="R12" i="5"/>
  <c r="Q12" i="5"/>
  <c r="T12" i="5" s="1"/>
  <c r="BG12" i="5" s="1"/>
  <c r="P12" i="5"/>
  <c r="M12" i="5"/>
  <c r="S11" i="5"/>
  <c r="P11" i="5"/>
  <c r="R11" i="5" s="1"/>
  <c r="M11" i="5"/>
  <c r="BG10" i="5"/>
  <c r="X10" i="5" s="1"/>
  <c r="Y10" i="5" s="1"/>
  <c r="AN10" i="5"/>
  <c r="S10" i="5"/>
  <c r="R10" i="5"/>
  <c r="Q10" i="5"/>
  <c r="T10" i="5" s="1"/>
  <c r="P10" i="5"/>
  <c r="M10" i="5"/>
  <c r="S9" i="5"/>
  <c r="P9" i="5"/>
  <c r="R9" i="5" s="1"/>
  <c r="M9" i="5"/>
  <c r="S8" i="5"/>
  <c r="R8" i="5"/>
  <c r="Q8" i="5"/>
  <c r="T8" i="5" s="1"/>
  <c r="BG8" i="5" s="1"/>
  <c r="P8" i="5"/>
  <c r="M8" i="5"/>
  <c r="S7" i="5"/>
  <c r="P7" i="5"/>
  <c r="R7" i="5" s="1"/>
  <c r="M7" i="5"/>
  <c r="BG6" i="5"/>
  <c r="X6" i="5" s="1"/>
  <c r="Y6" i="5" s="1"/>
  <c r="AN6" i="5"/>
  <c r="S6" i="5"/>
  <c r="R6" i="5"/>
  <c r="Q6" i="5"/>
  <c r="T6" i="5" s="1"/>
  <c r="P6" i="5"/>
  <c r="M6" i="5"/>
  <c r="S5" i="5"/>
  <c r="P5" i="5"/>
  <c r="M5" i="5"/>
  <c r="O1" i="5"/>
  <c r="D1" i="5"/>
  <c r="A1" i="5"/>
  <c r="S12" i="4"/>
  <c r="P12" i="4"/>
  <c r="R12" i="4" s="1"/>
  <c r="M12" i="4"/>
  <c r="S11" i="4"/>
  <c r="Q11" i="4"/>
  <c r="T11" i="4" s="1"/>
  <c r="BG11" i="4" s="1"/>
  <c r="P11" i="4"/>
  <c r="R11" i="4" s="1"/>
  <c r="M11" i="4"/>
  <c r="S10" i="4"/>
  <c r="P10" i="4"/>
  <c r="R10" i="4" s="1"/>
  <c r="M10" i="4"/>
  <c r="S9" i="4"/>
  <c r="Q9" i="4"/>
  <c r="T9" i="4" s="1"/>
  <c r="BG9" i="4" s="1"/>
  <c r="P9" i="4"/>
  <c r="R9" i="4" s="1"/>
  <c r="M9" i="4"/>
  <c r="S8" i="4"/>
  <c r="P8" i="4"/>
  <c r="R8" i="4" s="1"/>
  <c r="M8" i="4"/>
  <c r="Y7" i="4"/>
  <c r="S7" i="4"/>
  <c r="R7" i="4"/>
  <c r="P7" i="4"/>
  <c r="Q7" i="4" s="1"/>
  <c r="T7" i="4" s="1"/>
  <c r="BG7" i="4" s="1"/>
  <c r="AN7" i="4" s="1"/>
  <c r="AP7" i="4" s="1"/>
  <c r="BI7" i="4" s="1"/>
  <c r="M7" i="4"/>
  <c r="Y6" i="4"/>
  <c r="S6" i="4"/>
  <c r="R6" i="4"/>
  <c r="Q6" i="4"/>
  <c r="T6" i="4" s="1"/>
  <c r="BG6" i="4" s="1"/>
  <c r="AN6" i="4" s="1"/>
  <c r="P6" i="4"/>
  <c r="M6" i="4"/>
  <c r="Y5" i="4"/>
  <c r="S5" i="4"/>
  <c r="P5" i="4"/>
  <c r="R5" i="4" s="1"/>
  <c r="M5" i="4"/>
  <c r="O1" i="4"/>
  <c r="D1" i="4"/>
  <c r="A1" i="4"/>
  <c r="S40" i="3"/>
  <c r="P40" i="3"/>
  <c r="R40" i="3" s="1"/>
  <c r="M40" i="3"/>
  <c r="S39" i="3"/>
  <c r="Q39" i="3"/>
  <c r="T39" i="3" s="1"/>
  <c r="BG39" i="3" s="1"/>
  <c r="P39" i="3"/>
  <c r="R39" i="3" s="1"/>
  <c r="M39" i="3"/>
  <c r="Y38" i="3"/>
  <c r="S38" i="3"/>
  <c r="R38" i="3"/>
  <c r="P38" i="3"/>
  <c r="Q38" i="3" s="1"/>
  <c r="T38" i="3" s="1"/>
  <c r="BG38" i="3" s="1"/>
  <c r="AN38" i="3" s="1"/>
  <c r="AP38" i="3" s="1"/>
  <c r="BI38" i="3" s="1"/>
  <c r="M38" i="3"/>
  <c r="Y37" i="3"/>
  <c r="AP37" i="3" s="1"/>
  <c r="BI37" i="3" s="1"/>
  <c r="S37" i="3"/>
  <c r="R37" i="3"/>
  <c r="Q37" i="3"/>
  <c r="T37" i="3" s="1"/>
  <c r="BG37" i="3" s="1"/>
  <c r="AN37" i="3" s="1"/>
  <c r="P37" i="3"/>
  <c r="M37" i="3"/>
  <c r="Y36" i="3"/>
  <c r="S36" i="3"/>
  <c r="P36" i="3"/>
  <c r="R36" i="3" s="1"/>
  <c r="M36" i="3"/>
  <c r="Y35" i="3"/>
  <c r="S35" i="3"/>
  <c r="P35" i="3"/>
  <c r="R35" i="3" s="1"/>
  <c r="M35" i="3"/>
  <c r="Y34" i="3"/>
  <c r="AP34" i="3" s="1"/>
  <c r="BI34" i="3" s="1"/>
  <c r="S34" i="3"/>
  <c r="R34" i="3"/>
  <c r="P34" i="3"/>
  <c r="Q34" i="3" s="1"/>
  <c r="T34" i="3" s="1"/>
  <c r="BG34" i="3" s="1"/>
  <c r="AN34" i="3" s="1"/>
  <c r="M34" i="3"/>
  <c r="Y33" i="3"/>
  <c r="S33" i="3"/>
  <c r="Q33" i="3"/>
  <c r="P33" i="3"/>
  <c r="R33" i="3" s="1"/>
  <c r="M33" i="3"/>
  <c r="Y32" i="3"/>
  <c r="S32" i="3"/>
  <c r="P32" i="3"/>
  <c r="R32" i="3" s="1"/>
  <c r="M32" i="3"/>
  <c r="Y31" i="3"/>
  <c r="S31" i="3"/>
  <c r="Q31" i="3"/>
  <c r="T31" i="3" s="1"/>
  <c r="BG31" i="3" s="1"/>
  <c r="AN31" i="3" s="1"/>
  <c r="AP31" i="3" s="1"/>
  <c r="BI31" i="3" s="1"/>
  <c r="P31" i="3"/>
  <c r="R31" i="3" s="1"/>
  <c r="M31" i="3"/>
  <c r="Y30" i="3"/>
  <c r="S30" i="3"/>
  <c r="R30" i="3"/>
  <c r="T30" i="3" s="1"/>
  <c r="BG30" i="3" s="1"/>
  <c r="AN30" i="3" s="1"/>
  <c r="AP30" i="3" s="1"/>
  <c r="BI30" i="3" s="1"/>
  <c r="Q30" i="3"/>
  <c r="P30" i="3"/>
  <c r="M30" i="3"/>
  <c r="Y29" i="3"/>
  <c r="S29" i="3"/>
  <c r="R29" i="3"/>
  <c r="Q29" i="3"/>
  <c r="T29" i="3" s="1"/>
  <c r="BG29" i="3" s="1"/>
  <c r="AN29" i="3" s="1"/>
  <c r="P29" i="3"/>
  <c r="M29" i="3"/>
  <c r="Y28" i="3"/>
  <c r="S28" i="3"/>
  <c r="P28" i="3"/>
  <c r="R28" i="3" s="1"/>
  <c r="M28" i="3"/>
  <c r="Y27" i="3"/>
  <c r="S27" i="3"/>
  <c r="P27" i="3"/>
  <c r="R27" i="3" s="1"/>
  <c r="M27" i="3"/>
  <c r="Y26" i="3"/>
  <c r="S26" i="3"/>
  <c r="P26" i="3"/>
  <c r="R26" i="3" s="1"/>
  <c r="M26" i="3"/>
  <c r="Y25" i="3"/>
  <c r="S25" i="3"/>
  <c r="Q25" i="3"/>
  <c r="P25" i="3"/>
  <c r="R25" i="3" s="1"/>
  <c r="M25" i="3"/>
  <c r="Y24" i="3"/>
  <c r="S24" i="3"/>
  <c r="P24" i="3"/>
  <c r="R24" i="3" s="1"/>
  <c r="M24" i="3"/>
  <c r="Y23" i="3"/>
  <c r="S23" i="3"/>
  <c r="Q23" i="3"/>
  <c r="P23" i="3"/>
  <c r="R23" i="3" s="1"/>
  <c r="M23" i="3"/>
  <c r="Y22" i="3"/>
  <c r="S22" i="3"/>
  <c r="R22" i="3"/>
  <c r="T22" i="3" s="1"/>
  <c r="BG22" i="3" s="1"/>
  <c r="AN22" i="3" s="1"/>
  <c r="AP22" i="3" s="1"/>
  <c r="BI22" i="3" s="1"/>
  <c r="Q22" i="3"/>
  <c r="P22" i="3"/>
  <c r="M22" i="3"/>
  <c r="Y21" i="3"/>
  <c r="S21" i="3"/>
  <c r="R21" i="3"/>
  <c r="Q21" i="3"/>
  <c r="T21" i="3" s="1"/>
  <c r="BG21" i="3" s="1"/>
  <c r="AN21" i="3" s="1"/>
  <c r="AP21" i="3" s="1"/>
  <c r="BI21" i="3" s="1"/>
  <c r="P21" i="3"/>
  <c r="M21" i="3"/>
  <c r="Y20" i="3"/>
  <c r="S20" i="3"/>
  <c r="P20" i="3"/>
  <c r="R20" i="3" s="1"/>
  <c r="M20" i="3"/>
  <c r="Y19" i="3"/>
  <c r="S19" i="3"/>
  <c r="P19" i="3"/>
  <c r="R19" i="3" s="1"/>
  <c r="M19" i="3"/>
  <c r="Y18" i="3"/>
  <c r="S18" i="3"/>
  <c r="P18" i="3"/>
  <c r="R18" i="3" s="1"/>
  <c r="M18" i="3"/>
  <c r="Y17" i="3"/>
  <c r="S17" i="3"/>
  <c r="Q17" i="3"/>
  <c r="P17" i="3"/>
  <c r="R17" i="3" s="1"/>
  <c r="M17" i="3"/>
  <c r="Y16" i="3"/>
  <c r="S16" i="3"/>
  <c r="P16" i="3"/>
  <c r="R16" i="3" s="1"/>
  <c r="M16" i="3"/>
  <c r="Y15" i="3"/>
  <c r="S15" i="3"/>
  <c r="Q15" i="3"/>
  <c r="T15" i="3" s="1"/>
  <c r="BG15" i="3" s="1"/>
  <c r="AN15" i="3" s="1"/>
  <c r="AP15" i="3" s="1"/>
  <c r="BI15" i="3" s="1"/>
  <c r="P15" i="3"/>
  <c r="R15" i="3" s="1"/>
  <c r="M15" i="3"/>
  <c r="Y14" i="3"/>
  <c r="S14" i="3"/>
  <c r="R14" i="3"/>
  <c r="T14" i="3" s="1"/>
  <c r="BG14" i="3" s="1"/>
  <c r="AN14" i="3" s="1"/>
  <c r="AP14" i="3" s="1"/>
  <c r="BI14" i="3" s="1"/>
  <c r="Q14" i="3"/>
  <c r="P14" i="3"/>
  <c r="M14" i="3"/>
  <c r="Y13" i="3"/>
  <c r="S13" i="3"/>
  <c r="R13" i="3"/>
  <c r="Q13" i="3"/>
  <c r="T13" i="3" s="1"/>
  <c r="BG13" i="3" s="1"/>
  <c r="AN13" i="3" s="1"/>
  <c r="P13" i="3"/>
  <c r="M13" i="3"/>
  <c r="Y12" i="3"/>
  <c r="S12" i="3"/>
  <c r="P12" i="3"/>
  <c r="R12" i="3" s="1"/>
  <c r="M12" i="3"/>
  <c r="Y11" i="3"/>
  <c r="S11" i="3"/>
  <c r="P11" i="3"/>
  <c r="R11" i="3" s="1"/>
  <c r="M11" i="3"/>
  <c r="Y10" i="3"/>
  <c r="S10" i="3"/>
  <c r="P10" i="3"/>
  <c r="R10" i="3" s="1"/>
  <c r="M10" i="3"/>
  <c r="Y9" i="3"/>
  <c r="S9" i="3"/>
  <c r="Q9" i="3"/>
  <c r="T9" i="3" s="1"/>
  <c r="BG9" i="3" s="1"/>
  <c r="AN9" i="3" s="1"/>
  <c r="P9" i="3"/>
  <c r="R9" i="3" s="1"/>
  <c r="M9" i="3"/>
  <c r="Y8" i="3"/>
  <c r="S8" i="3"/>
  <c r="P8" i="3"/>
  <c r="R8" i="3" s="1"/>
  <c r="M8" i="3"/>
  <c r="Y7" i="3"/>
  <c r="S7" i="3"/>
  <c r="R7" i="3"/>
  <c r="Q7" i="3"/>
  <c r="T7" i="3" s="1"/>
  <c r="BG7" i="3" s="1"/>
  <c r="AN7" i="3" s="1"/>
  <c r="AP7" i="3" s="1"/>
  <c r="BI7" i="3" s="1"/>
  <c r="P7" i="3"/>
  <c r="M7" i="3"/>
  <c r="Y6" i="3"/>
  <c r="S6" i="3"/>
  <c r="R6" i="3"/>
  <c r="T6" i="3" s="1"/>
  <c r="BG6" i="3" s="1"/>
  <c r="AN6" i="3" s="1"/>
  <c r="AP6" i="3" s="1"/>
  <c r="BI6" i="3" s="1"/>
  <c r="Q6" i="3"/>
  <c r="P6" i="3"/>
  <c r="M6" i="3"/>
  <c r="Y5" i="3"/>
  <c r="S5" i="3"/>
  <c r="R5" i="3"/>
  <c r="Q5" i="3"/>
  <c r="T5" i="3" s="1"/>
  <c r="BG5" i="3" s="1"/>
  <c r="AN5" i="3" s="1"/>
  <c r="P5" i="3"/>
  <c r="M5" i="3"/>
  <c r="O1" i="3"/>
  <c r="D1" i="3"/>
  <c r="A1" i="3"/>
  <c r="BI9" i="2"/>
  <c r="AP9" i="2"/>
  <c r="Y9" i="2"/>
  <c r="S9" i="2"/>
  <c r="P9" i="2"/>
  <c r="Q9" i="2" s="1"/>
  <c r="T9" i="2" s="1"/>
  <c r="BG9" i="2" s="1"/>
  <c r="AN9" i="2" s="1"/>
  <c r="BI8" i="2"/>
  <c r="AP8" i="2"/>
  <c r="Y8" i="2"/>
  <c r="S8" i="2"/>
  <c r="P8" i="2"/>
  <c r="Q8" i="2" s="1"/>
  <c r="T8" i="2" s="1"/>
  <c r="BG8" i="2" s="1"/>
  <c r="AN8" i="2" s="1"/>
  <c r="AP7" i="2"/>
  <c r="BI7" i="2" s="1"/>
  <c r="Y7" i="2"/>
  <c r="S7" i="2"/>
  <c r="P7" i="2"/>
  <c r="R7" i="2" s="1"/>
  <c r="AP6" i="2"/>
  <c r="BI6" i="2" s="1"/>
  <c r="Y6" i="2"/>
  <c r="S6" i="2"/>
  <c r="P6" i="2"/>
  <c r="R6" i="2" s="1"/>
  <c r="BI5" i="2"/>
  <c r="AP5" i="2"/>
  <c r="Y5" i="2"/>
  <c r="S5" i="2"/>
  <c r="P5" i="2"/>
  <c r="R5" i="2" s="1"/>
  <c r="AP12" i="6" l="1"/>
  <c r="BI12" i="6" s="1"/>
  <c r="AP32" i="6"/>
  <c r="BI32" i="6" s="1"/>
  <c r="T47" i="6"/>
  <c r="BG47" i="6" s="1"/>
  <c r="AN47" i="6" s="1"/>
  <c r="X56" i="6"/>
  <c r="Y56" i="6" s="1"/>
  <c r="AN56" i="6"/>
  <c r="T31" i="6"/>
  <c r="BG31" i="6" s="1"/>
  <c r="AN31" i="6" s="1"/>
  <c r="AP47" i="6"/>
  <c r="BI47" i="6" s="1"/>
  <c r="AP18" i="6"/>
  <c r="BI18" i="6" s="1"/>
  <c r="AP39" i="6"/>
  <c r="BI39" i="6" s="1"/>
  <c r="T11" i="6"/>
  <c r="BG11" i="6" s="1"/>
  <c r="AN11" i="6" s="1"/>
  <c r="AP11" i="6" s="1"/>
  <c r="BI11" i="6" s="1"/>
  <c r="AP31" i="6"/>
  <c r="BI31" i="6" s="1"/>
  <c r="AP33" i="6"/>
  <c r="BI33" i="6" s="1"/>
  <c r="AP10" i="6"/>
  <c r="BI10" i="6" s="1"/>
  <c r="AP28" i="6"/>
  <c r="BI28" i="6" s="1"/>
  <c r="Q16" i="6"/>
  <c r="T16" i="6" s="1"/>
  <c r="BG16" i="6" s="1"/>
  <c r="AN16" i="6" s="1"/>
  <c r="AP16" i="6" s="1"/>
  <c r="BI16" i="6" s="1"/>
  <c r="Q24" i="6"/>
  <c r="T24" i="6" s="1"/>
  <c r="BG24" i="6" s="1"/>
  <c r="AN24" i="6" s="1"/>
  <c r="AP24" i="6" s="1"/>
  <c r="BI24" i="6" s="1"/>
  <c r="Q32" i="6"/>
  <c r="T32" i="6" s="1"/>
  <c r="BG32" i="6" s="1"/>
  <c r="AN32" i="6" s="1"/>
  <c r="Q40" i="6"/>
  <c r="T40" i="6" s="1"/>
  <c r="BG40" i="6" s="1"/>
  <c r="AN40" i="6" s="1"/>
  <c r="AP40" i="6" s="1"/>
  <c r="BI40" i="6" s="1"/>
  <c r="Q48" i="6"/>
  <c r="T48" i="6" s="1"/>
  <c r="BG48" i="6" s="1"/>
  <c r="AN48" i="6" s="1"/>
  <c r="AP48" i="6" s="1"/>
  <c r="BI48" i="6" s="1"/>
  <c r="Q8" i="6"/>
  <c r="T8" i="6" s="1"/>
  <c r="BG8" i="6" s="1"/>
  <c r="AN8" i="6" s="1"/>
  <c r="AP8" i="6" s="1"/>
  <c r="BI8" i="6" s="1"/>
  <c r="Q6" i="6"/>
  <c r="T6" i="6" s="1"/>
  <c r="BG6" i="6" s="1"/>
  <c r="AN6" i="6" s="1"/>
  <c r="AP6" i="6" s="1"/>
  <c r="BI6" i="6" s="1"/>
  <c r="R11" i="6"/>
  <c r="Q14" i="6"/>
  <c r="T14" i="6" s="1"/>
  <c r="BG14" i="6" s="1"/>
  <c r="AN14" i="6" s="1"/>
  <c r="AP14" i="6" s="1"/>
  <c r="BI14" i="6" s="1"/>
  <c r="R19" i="6"/>
  <c r="T19" i="6" s="1"/>
  <c r="BG19" i="6" s="1"/>
  <c r="AN19" i="6" s="1"/>
  <c r="AP19" i="6" s="1"/>
  <c r="BI19" i="6" s="1"/>
  <c r="Q22" i="6"/>
  <c r="T22" i="6" s="1"/>
  <c r="BG22" i="6" s="1"/>
  <c r="AN22" i="6" s="1"/>
  <c r="AP22" i="6" s="1"/>
  <c r="BI22" i="6" s="1"/>
  <c r="Q38" i="6"/>
  <c r="T38" i="6" s="1"/>
  <c r="BG38" i="6" s="1"/>
  <c r="AN38" i="6" s="1"/>
  <c r="AP38" i="6" s="1"/>
  <c r="BI38" i="6" s="1"/>
  <c r="Q46" i="6"/>
  <c r="T46" i="6" s="1"/>
  <c r="BG46" i="6" s="1"/>
  <c r="AN46" i="6" s="1"/>
  <c r="AP46" i="6" s="1"/>
  <c r="BI46" i="6" s="1"/>
  <c r="Q54" i="6"/>
  <c r="T54" i="6" s="1"/>
  <c r="BG54" i="6" s="1"/>
  <c r="AN54" i="6" s="1"/>
  <c r="AP54" i="6" s="1"/>
  <c r="BI54" i="6" s="1"/>
  <c r="Q30" i="6"/>
  <c r="T30" i="6" s="1"/>
  <c r="BG30" i="6" s="1"/>
  <c r="AN30" i="6" s="1"/>
  <c r="AP30" i="6" s="1"/>
  <c r="BI30" i="6" s="1"/>
  <c r="Q9" i="6"/>
  <c r="T9" i="6" s="1"/>
  <c r="BG9" i="6" s="1"/>
  <c r="AN9" i="6" s="1"/>
  <c r="AP9" i="6" s="1"/>
  <c r="BI9" i="6" s="1"/>
  <c r="Q17" i="6"/>
  <c r="T17" i="6" s="1"/>
  <c r="BG17" i="6" s="1"/>
  <c r="AN17" i="6" s="1"/>
  <c r="AP17" i="6" s="1"/>
  <c r="BI17" i="6" s="1"/>
  <c r="Q25" i="6"/>
  <c r="T25" i="6" s="1"/>
  <c r="BG25" i="6" s="1"/>
  <c r="AN25" i="6" s="1"/>
  <c r="AP25" i="6" s="1"/>
  <c r="BI25" i="6" s="1"/>
  <c r="Q33" i="6"/>
  <c r="T33" i="6" s="1"/>
  <c r="BG33" i="6" s="1"/>
  <c r="AN33" i="6" s="1"/>
  <c r="Q41" i="6"/>
  <c r="T41" i="6" s="1"/>
  <c r="BG41" i="6" s="1"/>
  <c r="AN41" i="6" s="1"/>
  <c r="AP41" i="6" s="1"/>
  <c r="BI41" i="6" s="1"/>
  <c r="Q49" i="6"/>
  <c r="T49" i="6" s="1"/>
  <c r="BG49" i="6" s="1"/>
  <c r="AN49" i="6" s="1"/>
  <c r="AP49" i="6" s="1"/>
  <c r="BI49" i="6" s="1"/>
  <c r="Q52" i="6"/>
  <c r="T52" i="6" s="1"/>
  <c r="BG52" i="6" s="1"/>
  <c r="AN52" i="6" s="1"/>
  <c r="AP52" i="6" s="1"/>
  <c r="BI52" i="6" s="1"/>
  <c r="Q7" i="6"/>
  <c r="T7" i="6" s="1"/>
  <c r="BG7" i="6" s="1"/>
  <c r="AN7" i="6" s="1"/>
  <c r="AP7" i="6" s="1"/>
  <c r="BI7" i="6" s="1"/>
  <c r="Q15" i="6"/>
  <c r="T15" i="6" s="1"/>
  <c r="BG15" i="6" s="1"/>
  <c r="AN15" i="6" s="1"/>
  <c r="AP15" i="6" s="1"/>
  <c r="BI15" i="6" s="1"/>
  <c r="Q23" i="6"/>
  <c r="T23" i="6" s="1"/>
  <c r="BG23" i="6" s="1"/>
  <c r="AN23" i="6" s="1"/>
  <c r="AP23" i="6" s="1"/>
  <c r="BI23" i="6" s="1"/>
  <c r="Q55" i="6"/>
  <c r="T55" i="6" s="1"/>
  <c r="BG55" i="6" s="1"/>
  <c r="Q57" i="6"/>
  <c r="T57" i="6" s="1"/>
  <c r="BG57" i="6" s="1"/>
  <c r="X20" i="5"/>
  <c r="Y20" i="5" s="1"/>
  <c r="AN20" i="5"/>
  <c r="X8" i="5"/>
  <c r="Y8" i="5" s="1"/>
  <c r="AP8" i="5" s="1"/>
  <c r="BI8" i="5" s="1"/>
  <c r="AN8" i="5"/>
  <c r="X24" i="5"/>
  <c r="Y24" i="5" s="1"/>
  <c r="AN24" i="5"/>
  <c r="X30" i="5"/>
  <c r="Y30" i="5" s="1"/>
  <c r="AN30" i="5"/>
  <c r="AN40" i="5"/>
  <c r="X40" i="5"/>
  <c r="Y40" i="5" s="1"/>
  <c r="AP40" i="5" s="1"/>
  <c r="BI40" i="5" s="1"/>
  <c r="X12" i="5"/>
  <c r="Y12" i="5" s="1"/>
  <c r="AP12" i="5" s="1"/>
  <c r="BI12" i="5" s="1"/>
  <c r="AN12" i="5"/>
  <c r="X28" i="5"/>
  <c r="Y28" i="5" s="1"/>
  <c r="AN28" i="5"/>
  <c r="AN32" i="5"/>
  <c r="X32" i="5"/>
  <c r="Y32" i="5" s="1"/>
  <c r="AP32" i="5" s="1"/>
  <c r="BI32" i="5" s="1"/>
  <c r="X16" i="5"/>
  <c r="Y16" i="5" s="1"/>
  <c r="AN16" i="5"/>
  <c r="AP6" i="5"/>
  <c r="BI6" i="5" s="1"/>
  <c r="AP10" i="5"/>
  <c r="BI10" i="5" s="1"/>
  <c r="AP14" i="5"/>
  <c r="BI14" i="5" s="1"/>
  <c r="AP18" i="5"/>
  <c r="BI18" i="5" s="1"/>
  <c r="AP22" i="5"/>
  <c r="BI22" i="5" s="1"/>
  <c r="AP26" i="5"/>
  <c r="BI26" i="5" s="1"/>
  <c r="AN38" i="5"/>
  <c r="X38" i="5"/>
  <c r="Y38" i="5" s="1"/>
  <c r="AP38" i="5" s="1"/>
  <c r="BI38" i="5" s="1"/>
  <c r="X44" i="5"/>
  <c r="Y44" i="5" s="1"/>
  <c r="AP44" i="5" s="1"/>
  <c r="BI44" i="5" s="1"/>
  <c r="AN44" i="5"/>
  <c r="AN34" i="5"/>
  <c r="X34" i="5"/>
  <c r="Y34" i="5" s="1"/>
  <c r="AP34" i="5" s="1"/>
  <c r="BI34" i="5" s="1"/>
  <c r="AN42" i="5"/>
  <c r="X42" i="5"/>
  <c r="Y42" i="5" s="1"/>
  <c r="AP42" i="5" s="1"/>
  <c r="BI42" i="5" s="1"/>
  <c r="X46" i="5"/>
  <c r="Y46" i="5" s="1"/>
  <c r="AN46" i="5"/>
  <c r="R5" i="5"/>
  <c r="Q5" i="5"/>
  <c r="AN36" i="5"/>
  <c r="X36" i="5"/>
  <c r="Y36" i="5" s="1"/>
  <c r="AP36" i="5" s="1"/>
  <c r="BI36" i="5" s="1"/>
  <c r="X45" i="5"/>
  <c r="Y45" i="5" s="1"/>
  <c r="AN45" i="5"/>
  <c r="R52" i="5"/>
  <c r="Q52" i="5"/>
  <c r="T52" i="5" s="1"/>
  <c r="BG52" i="5" s="1"/>
  <c r="R46" i="5"/>
  <c r="R51" i="5"/>
  <c r="Q51" i="5"/>
  <c r="T51" i="5" s="1"/>
  <c r="BG51" i="5" s="1"/>
  <c r="Q7" i="5"/>
  <c r="T7" i="5" s="1"/>
  <c r="BG7" i="5" s="1"/>
  <c r="Q9" i="5"/>
  <c r="T9" i="5" s="1"/>
  <c r="BG9" i="5" s="1"/>
  <c r="Q11" i="5"/>
  <c r="T11" i="5" s="1"/>
  <c r="BG11" i="5" s="1"/>
  <c r="Q13" i="5"/>
  <c r="T13" i="5" s="1"/>
  <c r="BG13" i="5" s="1"/>
  <c r="Q15" i="5"/>
  <c r="T15" i="5" s="1"/>
  <c r="BG15" i="5" s="1"/>
  <c r="Q17" i="5"/>
  <c r="T17" i="5" s="1"/>
  <c r="BG17" i="5" s="1"/>
  <c r="Q19" i="5"/>
  <c r="T19" i="5" s="1"/>
  <c r="BG19" i="5" s="1"/>
  <c r="Q21" i="5"/>
  <c r="T21" i="5" s="1"/>
  <c r="BG21" i="5" s="1"/>
  <c r="Q23" i="5"/>
  <c r="T23" i="5" s="1"/>
  <c r="BG23" i="5" s="1"/>
  <c r="Q25" i="5"/>
  <c r="T25" i="5" s="1"/>
  <c r="BG25" i="5" s="1"/>
  <c r="Q27" i="5"/>
  <c r="T27" i="5" s="1"/>
  <c r="BG27" i="5" s="1"/>
  <c r="Q29" i="5"/>
  <c r="T29" i="5" s="1"/>
  <c r="BG29" i="5" s="1"/>
  <c r="Q31" i="5"/>
  <c r="T31" i="5" s="1"/>
  <c r="BG31" i="5" s="1"/>
  <c r="Q33" i="5"/>
  <c r="T33" i="5" s="1"/>
  <c r="BG33" i="5" s="1"/>
  <c r="Q35" i="5"/>
  <c r="T35" i="5" s="1"/>
  <c r="BG35" i="5" s="1"/>
  <c r="Q37" i="5"/>
  <c r="T37" i="5" s="1"/>
  <c r="BG37" i="5" s="1"/>
  <c r="Q39" i="5"/>
  <c r="T39" i="5" s="1"/>
  <c r="BG39" i="5" s="1"/>
  <c r="Q41" i="5"/>
  <c r="T41" i="5" s="1"/>
  <c r="BG41" i="5" s="1"/>
  <c r="Q43" i="5"/>
  <c r="T43" i="5" s="1"/>
  <c r="BG43" i="5" s="1"/>
  <c r="R47" i="5"/>
  <c r="R49" i="5"/>
  <c r="Q49" i="5"/>
  <c r="T49" i="5" s="1"/>
  <c r="BG49" i="5" s="1"/>
  <c r="R50" i="5"/>
  <c r="R54" i="5"/>
  <c r="Q54" i="5"/>
  <c r="T54" i="5" s="1"/>
  <c r="BG54" i="5" s="1"/>
  <c r="AN50" i="5"/>
  <c r="AP50" i="5" s="1"/>
  <c r="BI50" i="5" s="1"/>
  <c r="Q53" i="5"/>
  <c r="T53" i="5" s="1"/>
  <c r="BG53" i="5" s="1"/>
  <c r="Q55" i="5"/>
  <c r="T55" i="5" s="1"/>
  <c r="BG55" i="5" s="1"/>
  <c r="Q57" i="5"/>
  <c r="T57" i="5" s="1"/>
  <c r="BG57" i="5" s="1"/>
  <c r="Q59" i="5"/>
  <c r="T59" i="5" s="1"/>
  <c r="BG59" i="5" s="1"/>
  <c r="Q61" i="5"/>
  <c r="T61" i="5" s="1"/>
  <c r="BG61" i="5" s="1"/>
  <c r="Q63" i="5"/>
  <c r="T63" i="5" s="1"/>
  <c r="BG63" i="5" s="1"/>
  <c r="Q65" i="5"/>
  <c r="T65" i="5" s="1"/>
  <c r="BG65" i="5" s="1"/>
  <c r="Q67" i="5"/>
  <c r="T67" i="5" s="1"/>
  <c r="BG67" i="5" s="1"/>
  <c r="Q69" i="5"/>
  <c r="T69" i="5" s="1"/>
  <c r="BG69" i="5" s="1"/>
  <c r="Q71" i="5"/>
  <c r="T71" i="5" s="1"/>
  <c r="BG71" i="5" s="1"/>
  <c r="Q73" i="5"/>
  <c r="T73" i="5" s="1"/>
  <c r="BG73" i="5" s="1"/>
  <c r="Q75" i="5"/>
  <c r="T75" i="5" s="1"/>
  <c r="BG75" i="5" s="1"/>
  <c r="Q77" i="5"/>
  <c r="T77" i="5" s="1"/>
  <c r="BG77" i="5" s="1"/>
  <c r="Q79" i="5"/>
  <c r="T79" i="5" s="1"/>
  <c r="BG79" i="5" s="1"/>
  <c r="Q81" i="5"/>
  <c r="T81" i="5" s="1"/>
  <c r="BG81" i="5" s="1"/>
  <c r="Q83" i="5"/>
  <c r="T83" i="5" s="1"/>
  <c r="BG83" i="5" s="1"/>
  <c r="Q85" i="5"/>
  <c r="T85" i="5" s="1"/>
  <c r="BG85" i="5" s="1"/>
  <c r="Q87" i="5"/>
  <c r="T87" i="5" s="1"/>
  <c r="BG87" i="5" s="1"/>
  <c r="Q89" i="5"/>
  <c r="T89" i="5" s="1"/>
  <c r="BG89" i="5" s="1"/>
  <c r="Q91" i="5"/>
  <c r="T91" i="5" s="1"/>
  <c r="BG91" i="5" s="1"/>
  <c r="Q93" i="5"/>
  <c r="T93" i="5" s="1"/>
  <c r="BG93" i="5" s="1"/>
  <c r="Q95" i="5"/>
  <c r="T95" i="5" s="1"/>
  <c r="BG95" i="5" s="1"/>
  <c r="Q97" i="5"/>
  <c r="T97" i="5" s="1"/>
  <c r="BG97" i="5" s="1"/>
  <c r="Q99" i="5"/>
  <c r="T99" i="5" s="1"/>
  <c r="BG99" i="5" s="1"/>
  <c r="Q56" i="5"/>
  <c r="T56" i="5" s="1"/>
  <c r="BG56" i="5" s="1"/>
  <c r="Q58" i="5"/>
  <c r="T58" i="5" s="1"/>
  <c r="BG58" i="5" s="1"/>
  <c r="Q60" i="5"/>
  <c r="T60" i="5" s="1"/>
  <c r="BG60" i="5" s="1"/>
  <c r="Q62" i="5"/>
  <c r="T62" i="5" s="1"/>
  <c r="BG62" i="5" s="1"/>
  <c r="Q64" i="5"/>
  <c r="T64" i="5" s="1"/>
  <c r="BG64" i="5" s="1"/>
  <c r="Q66" i="5"/>
  <c r="T66" i="5" s="1"/>
  <c r="BG66" i="5" s="1"/>
  <c r="Q68" i="5"/>
  <c r="T68" i="5" s="1"/>
  <c r="BG68" i="5" s="1"/>
  <c r="Q70" i="5"/>
  <c r="T70" i="5" s="1"/>
  <c r="BG70" i="5" s="1"/>
  <c r="Q72" i="5"/>
  <c r="T72" i="5" s="1"/>
  <c r="BG72" i="5" s="1"/>
  <c r="Q74" i="5"/>
  <c r="T74" i="5" s="1"/>
  <c r="BG74" i="5" s="1"/>
  <c r="Q76" i="5"/>
  <c r="T76" i="5" s="1"/>
  <c r="BG76" i="5" s="1"/>
  <c r="Q78" i="5"/>
  <c r="T78" i="5" s="1"/>
  <c r="BG78" i="5" s="1"/>
  <c r="Q80" i="5"/>
  <c r="T80" i="5" s="1"/>
  <c r="BG80" i="5" s="1"/>
  <c r="Q82" i="5"/>
  <c r="T82" i="5" s="1"/>
  <c r="BG82" i="5" s="1"/>
  <c r="Q84" i="5"/>
  <c r="T84" i="5" s="1"/>
  <c r="BG84" i="5" s="1"/>
  <c r="Q86" i="5"/>
  <c r="T86" i="5" s="1"/>
  <c r="BG86" i="5" s="1"/>
  <c r="Q88" i="5"/>
  <c r="T88" i="5" s="1"/>
  <c r="BG88" i="5" s="1"/>
  <c r="Q90" i="5"/>
  <c r="T90" i="5" s="1"/>
  <c r="BG90" i="5" s="1"/>
  <c r="Q92" i="5"/>
  <c r="T92" i="5" s="1"/>
  <c r="BG92" i="5" s="1"/>
  <c r="Q94" i="5"/>
  <c r="T94" i="5" s="1"/>
  <c r="BG94" i="5" s="1"/>
  <c r="Q96" i="5"/>
  <c r="T96" i="5" s="1"/>
  <c r="BG96" i="5" s="1"/>
  <c r="Q98" i="5"/>
  <c r="T98" i="5" s="1"/>
  <c r="BG98" i="5" s="1"/>
  <c r="Q100" i="5"/>
  <c r="T100" i="5" s="1"/>
  <c r="BG100" i="5" s="1"/>
  <c r="AP6" i="4"/>
  <c r="BI6" i="4" s="1"/>
  <c r="X11" i="4"/>
  <c r="Y11" i="4" s="1"/>
  <c r="AP11" i="4" s="1"/>
  <c r="BI11" i="4" s="1"/>
  <c r="AN11" i="4"/>
  <c r="X9" i="4"/>
  <c r="Y9" i="4" s="1"/>
  <c r="AN9" i="4"/>
  <c r="Q5" i="4"/>
  <c r="T5" i="4" s="1"/>
  <c r="BG5" i="4" s="1"/>
  <c r="AN5" i="4" s="1"/>
  <c r="AP5" i="4" s="1"/>
  <c r="BI5" i="4" s="1"/>
  <c r="Q8" i="4"/>
  <c r="T8" i="4" s="1"/>
  <c r="BG8" i="4" s="1"/>
  <c r="Q10" i="4"/>
  <c r="T10" i="4" s="1"/>
  <c r="BG10" i="4" s="1"/>
  <c r="Q12" i="4"/>
  <c r="T12" i="4" s="1"/>
  <c r="BG12" i="4" s="1"/>
  <c r="AP13" i="3"/>
  <c r="BI13" i="3" s="1"/>
  <c r="AP18" i="3"/>
  <c r="BI18" i="3" s="1"/>
  <c r="T25" i="3"/>
  <c r="BG25" i="3" s="1"/>
  <c r="AN25" i="3" s="1"/>
  <c r="AP25" i="3" s="1"/>
  <c r="BI25" i="3" s="1"/>
  <c r="AP33" i="3"/>
  <c r="BI33" i="3" s="1"/>
  <c r="AP10" i="3"/>
  <c r="BI10" i="3" s="1"/>
  <c r="T17" i="3"/>
  <c r="BG17" i="3" s="1"/>
  <c r="AN17" i="3" s="1"/>
  <c r="AP17" i="3" s="1"/>
  <c r="BI17" i="3" s="1"/>
  <c r="AP27" i="3"/>
  <c r="BI27" i="3" s="1"/>
  <c r="AP5" i="3"/>
  <c r="BI5" i="3" s="1"/>
  <c r="AP8" i="3"/>
  <c r="BI8" i="3" s="1"/>
  <c r="X39" i="3"/>
  <c r="Y39" i="3" s="1"/>
  <c r="AP39" i="3" s="1"/>
  <c r="BI39" i="3" s="1"/>
  <c r="AN39" i="3"/>
  <c r="AP19" i="3"/>
  <c r="BI19" i="3" s="1"/>
  <c r="AP29" i="3"/>
  <c r="BI29" i="3" s="1"/>
  <c r="AP36" i="3"/>
  <c r="BI36" i="3" s="1"/>
  <c r="AP26" i="3"/>
  <c r="BI26" i="3" s="1"/>
  <c r="T33" i="3"/>
  <c r="BG33" i="3" s="1"/>
  <c r="AN33" i="3" s="1"/>
  <c r="AP9" i="3"/>
  <c r="BI9" i="3" s="1"/>
  <c r="T23" i="3"/>
  <c r="BG23" i="3" s="1"/>
  <c r="AN23" i="3" s="1"/>
  <c r="AP23" i="3" s="1"/>
  <c r="BI23" i="3" s="1"/>
  <c r="Q12" i="3"/>
  <c r="T12" i="3" s="1"/>
  <c r="BG12" i="3" s="1"/>
  <c r="AN12" i="3" s="1"/>
  <c r="AP12" i="3" s="1"/>
  <c r="BI12" i="3" s="1"/>
  <c r="Q20" i="3"/>
  <c r="T20" i="3" s="1"/>
  <c r="BG20" i="3" s="1"/>
  <c r="AN20" i="3" s="1"/>
  <c r="AP20" i="3" s="1"/>
  <c r="BI20" i="3" s="1"/>
  <c r="Q28" i="3"/>
  <c r="T28" i="3" s="1"/>
  <c r="BG28" i="3" s="1"/>
  <c r="AN28" i="3" s="1"/>
  <c r="AP28" i="3" s="1"/>
  <c r="BI28" i="3" s="1"/>
  <c r="Q36" i="3"/>
  <c r="T36" i="3" s="1"/>
  <c r="BG36" i="3" s="1"/>
  <c r="AN36" i="3" s="1"/>
  <c r="Q10" i="3"/>
  <c r="T10" i="3" s="1"/>
  <c r="BG10" i="3" s="1"/>
  <c r="AN10" i="3" s="1"/>
  <c r="Q18" i="3"/>
  <c r="T18" i="3" s="1"/>
  <c r="BG18" i="3" s="1"/>
  <c r="AN18" i="3" s="1"/>
  <c r="Q26" i="3"/>
  <c r="T26" i="3" s="1"/>
  <c r="BG26" i="3" s="1"/>
  <c r="AN26" i="3" s="1"/>
  <c r="Q8" i="3"/>
  <c r="T8" i="3" s="1"/>
  <c r="BG8" i="3" s="1"/>
  <c r="AN8" i="3" s="1"/>
  <c r="Q16" i="3"/>
  <c r="T16" i="3" s="1"/>
  <c r="BG16" i="3" s="1"/>
  <c r="AN16" i="3" s="1"/>
  <c r="AP16" i="3" s="1"/>
  <c r="BI16" i="3" s="1"/>
  <c r="Q24" i="3"/>
  <c r="T24" i="3" s="1"/>
  <c r="BG24" i="3" s="1"/>
  <c r="AN24" i="3" s="1"/>
  <c r="AP24" i="3" s="1"/>
  <c r="BI24" i="3" s="1"/>
  <c r="Q32" i="3"/>
  <c r="T32" i="3" s="1"/>
  <c r="BG32" i="3" s="1"/>
  <c r="AN32" i="3" s="1"/>
  <c r="AP32" i="3" s="1"/>
  <c r="BI32" i="3" s="1"/>
  <c r="Q11" i="3"/>
  <c r="T11" i="3" s="1"/>
  <c r="BG11" i="3" s="1"/>
  <c r="AN11" i="3" s="1"/>
  <c r="AP11" i="3" s="1"/>
  <c r="BI11" i="3" s="1"/>
  <c r="Q19" i="3"/>
  <c r="T19" i="3" s="1"/>
  <c r="BG19" i="3" s="1"/>
  <c r="AN19" i="3" s="1"/>
  <c r="Q27" i="3"/>
  <c r="T27" i="3" s="1"/>
  <c r="BG27" i="3" s="1"/>
  <c r="AN27" i="3" s="1"/>
  <c r="Q35" i="3"/>
  <c r="T35" i="3" s="1"/>
  <c r="BG35" i="3" s="1"/>
  <c r="AN35" i="3" s="1"/>
  <c r="AP35" i="3" s="1"/>
  <c r="BI35" i="3" s="1"/>
  <c r="Q40" i="3"/>
  <c r="T40" i="3" s="1"/>
  <c r="BG40" i="3" s="1"/>
  <c r="R9" i="2"/>
  <c r="R8" i="2"/>
  <c r="Q5" i="2"/>
  <c r="T5" i="2" s="1"/>
  <c r="BG5" i="2" s="1"/>
  <c r="AN5" i="2" s="1"/>
  <c r="Q6" i="2"/>
  <c r="T6" i="2" s="1"/>
  <c r="BG6" i="2" s="1"/>
  <c r="AN6" i="2" s="1"/>
  <c r="Q7" i="2"/>
  <c r="T7" i="2" s="1"/>
  <c r="BG7" i="2" s="1"/>
  <c r="AN7" i="2" s="1"/>
  <c r="AP56" i="6" l="1"/>
  <c r="BI56" i="6" s="1"/>
  <c r="AN57" i="6"/>
  <c r="X57" i="6"/>
  <c r="Y57" i="6" s="1"/>
  <c r="AP57" i="6" s="1"/>
  <c r="BI57" i="6" s="1"/>
  <c r="AN55" i="6"/>
  <c r="X55" i="6"/>
  <c r="Y55" i="6" s="1"/>
  <c r="AP55" i="6" s="1"/>
  <c r="BI55" i="6" s="1"/>
  <c r="X62" i="5"/>
  <c r="Y62" i="5" s="1"/>
  <c r="AN62" i="5"/>
  <c r="AN17" i="5"/>
  <c r="X17" i="5"/>
  <c r="Y17" i="5" s="1"/>
  <c r="X89" i="5"/>
  <c r="Y89" i="5" s="1"/>
  <c r="AN89" i="5"/>
  <c r="AN31" i="5"/>
  <c r="X31" i="5"/>
  <c r="Y31" i="5" s="1"/>
  <c r="AP31" i="5" s="1"/>
  <c r="BI31" i="5" s="1"/>
  <c r="X58" i="5"/>
  <c r="Y58" i="5" s="1"/>
  <c r="AN58" i="5"/>
  <c r="AN29" i="5"/>
  <c r="X29" i="5"/>
  <c r="Y29" i="5" s="1"/>
  <c r="AP16" i="5"/>
  <c r="BI16" i="5" s="1"/>
  <c r="AN88" i="5"/>
  <c r="X88" i="5"/>
  <c r="Y88" i="5" s="1"/>
  <c r="X85" i="5"/>
  <c r="Y85" i="5" s="1"/>
  <c r="AN85" i="5"/>
  <c r="X69" i="5"/>
  <c r="Y69" i="5" s="1"/>
  <c r="AN69" i="5"/>
  <c r="X53" i="5"/>
  <c r="Y53" i="5" s="1"/>
  <c r="AN53" i="5"/>
  <c r="AN43" i="5"/>
  <c r="X43" i="5"/>
  <c r="Y43" i="5" s="1"/>
  <c r="AN27" i="5"/>
  <c r="X27" i="5"/>
  <c r="Y27" i="5" s="1"/>
  <c r="AP27" i="5" s="1"/>
  <c r="BI27" i="5" s="1"/>
  <c r="AN11" i="5"/>
  <c r="X11" i="5"/>
  <c r="Y11" i="5" s="1"/>
  <c r="AP11" i="5" s="1"/>
  <c r="BI11" i="5" s="1"/>
  <c r="AN86" i="5"/>
  <c r="X86" i="5"/>
  <c r="Y86" i="5" s="1"/>
  <c r="AP86" i="5" s="1"/>
  <c r="BI86" i="5" s="1"/>
  <c r="X70" i="5"/>
  <c r="Y70" i="5" s="1"/>
  <c r="AP70" i="5" s="1"/>
  <c r="BI70" i="5" s="1"/>
  <c r="AN70" i="5"/>
  <c r="X99" i="5"/>
  <c r="Y99" i="5" s="1"/>
  <c r="AN99" i="5"/>
  <c r="X83" i="5"/>
  <c r="Y83" i="5" s="1"/>
  <c r="AN83" i="5"/>
  <c r="X67" i="5"/>
  <c r="Y67" i="5" s="1"/>
  <c r="AN67" i="5"/>
  <c r="AN41" i="5"/>
  <c r="X41" i="5"/>
  <c r="Y41" i="5" s="1"/>
  <c r="AN25" i="5"/>
  <c r="X25" i="5"/>
  <c r="Y25" i="5" s="1"/>
  <c r="AP25" i="5" s="1"/>
  <c r="BI25" i="5" s="1"/>
  <c r="AN9" i="5"/>
  <c r="X9" i="5"/>
  <c r="Y9" i="5" s="1"/>
  <c r="AP9" i="5" s="1"/>
  <c r="BI9" i="5" s="1"/>
  <c r="AP45" i="5"/>
  <c r="BI45" i="5" s="1"/>
  <c r="AP30" i="5"/>
  <c r="BI30" i="5" s="1"/>
  <c r="X75" i="5"/>
  <c r="Y75" i="5" s="1"/>
  <c r="AP75" i="5" s="1"/>
  <c r="BI75" i="5" s="1"/>
  <c r="AN75" i="5"/>
  <c r="X60" i="5"/>
  <c r="Y60" i="5" s="1"/>
  <c r="AN60" i="5"/>
  <c r="AN94" i="5"/>
  <c r="X94" i="5"/>
  <c r="Y94" i="5" s="1"/>
  <c r="AP94" i="5" s="1"/>
  <c r="BI94" i="5" s="1"/>
  <c r="X49" i="5"/>
  <c r="Y49" i="5" s="1"/>
  <c r="AN49" i="5"/>
  <c r="AN92" i="5"/>
  <c r="X92" i="5"/>
  <c r="Y92" i="5" s="1"/>
  <c r="X73" i="5"/>
  <c r="Y73" i="5" s="1"/>
  <c r="AN73" i="5"/>
  <c r="X52" i="5"/>
  <c r="Y52" i="5" s="1"/>
  <c r="AN52" i="5"/>
  <c r="AN90" i="5"/>
  <c r="X90" i="5"/>
  <c r="Y90" i="5" s="1"/>
  <c r="AP90" i="5" s="1"/>
  <c r="BI90" i="5" s="1"/>
  <c r="X71" i="5"/>
  <c r="Y71" i="5" s="1"/>
  <c r="AP71" i="5" s="1"/>
  <c r="BI71" i="5" s="1"/>
  <c r="AN71" i="5"/>
  <c r="AN13" i="5"/>
  <c r="X13" i="5"/>
  <c r="Y13" i="5" s="1"/>
  <c r="AP13" i="5" s="1"/>
  <c r="BI13" i="5" s="1"/>
  <c r="X72" i="5"/>
  <c r="Y72" i="5" s="1"/>
  <c r="AN72" i="5"/>
  <c r="AN100" i="5"/>
  <c r="X100" i="5"/>
  <c r="Y100" i="5" s="1"/>
  <c r="AP100" i="5" s="1"/>
  <c r="BI100" i="5" s="1"/>
  <c r="X68" i="5"/>
  <c r="Y68" i="5" s="1"/>
  <c r="AP68" i="5" s="1"/>
  <c r="BI68" i="5" s="1"/>
  <c r="AN68" i="5"/>
  <c r="X81" i="5"/>
  <c r="Y81" i="5" s="1"/>
  <c r="AN81" i="5"/>
  <c r="X54" i="5"/>
  <c r="Y54" i="5" s="1"/>
  <c r="AN54" i="5"/>
  <c r="AN39" i="5"/>
  <c r="X39" i="5"/>
  <c r="Y39" i="5" s="1"/>
  <c r="AP39" i="5" s="1"/>
  <c r="BI39" i="5" s="1"/>
  <c r="AN23" i="5"/>
  <c r="X23" i="5"/>
  <c r="Y23" i="5" s="1"/>
  <c r="AN7" i="5"/>
  <c r="X7" i="5"/>
  <c r="Y7" i="5" s="1"/>
  <c r="AP7" i="5" s="1"/>
  <c r="BI7" i="5" s="1"/>
  <c r="AN98" i="5"/>
  <c r="X98" i="5"/>
  <c r="Y98" i="5" s="1"/>
  <c r="AP98" i="5" s="1"/>
  <c r="BI98" i="5" s="1"/>
  <c r="X82" i="5"/>
  <c r="Y82" i="5" s="1"/>
  <c r="AN82" i="5"/>
  <c r="X66" i="5"/>
  <c r="Y66" i="5" s="1"/>
  <c r="AP66" i="5" s="1"/>
  <c r="BI66" i="5" s="1"/>
  <c r="AN66" i="5"/>
  <c r="X95" i="5"/>
  <c r="Y95" i="5" s="1"/>
  <c r="AN95" i="5"/>
  <c r="X79" i="5"/>
  <c r="Y79" i="5" s="1"/>
  <c r="AN79" i="5"/>
  <c r="X63" i="5"/>
  <c r="Y63" i="5" s="1"/>
  <c r="AN63" i="5"/>
  <c r="AN37" i="5"/>
  <c r="X37" i="5"/>
  <c r="Y37" i="5" s="1"/>
  <c r="AN21" i="5"/>
  <c r="X21" i="5"/>
  <c r="Y21" i="5" s="1"/>
  <c r="AP21" i="5" s="1"/>
  <c r="BI21" i="5" s="1"/>
  <c r="X51" i="5"/>
  <c r="Y51" i="5" s="1"/>
  <c r="AN51" i="5"/>
  <c r="AP28" i="5"/>
  <c r="BI28" i="5" s="1"/>
  <c r="AP24" i="5"/>
  <c r="BI24" i="5" s="1"/>
  <c r="X78" i="5"/>
  <c r="Y78" i="5" s="1"/>
  <c r="AP78" i="5" s="1"/>
  <c r="BI78" i="5" s="1"/>
  <c r="AN78" i="5"/>
  <c r="AN33" i="5"/>
  <c r="X33" i="5"/>
  <c r="Y33" i="5" s="1"/>
  <c r="AP33" i="5" s="1"/>
  <c r="BI33" i="5" s="1"/>
  <c r="X76" i="5"/>
  <c r="Y76" i="5" s="1"/>
  <c r="AN76" i="5"/>
  <c r="X57" i="5"/>
  <c r="Y57" i="5" s="1"/>
  <c r="AN57" i="5"/>
  <c r="X74" i="5"/>
  <c r="Y74" i="5" s="1"/>
  <c r="AP74" i="5" s="1"/>
  <c r="BI74" i="5" s="1"/>
  <c r="AN74" i="5"/>
  <c r="X87" i="5"/>
  <c r="Y87" i="5" s="1"/>
  <c r="AN87" i="5"/>
  <c r="AP46" i="5"/>
  <c r="BI46" i="5" s="1"/>
  <c r="AP20" i="5"/>
  <c r="BI20" i="5" s="1"/>
  <c r="X56" i="5"/>
  <c r="Y56" i="5" s="1"/>
  <c r="AN56" i="5"/>
  <c r="AN84" i="5"/>
  <c r="X84" i="5"/>
  <c r="Y84" i="5" s="1"/>
  <c r="X97" i="5"/>
  <c r="Y97" i="5" s="1"/>
  <c r="AN97" i="5"/>
  <c r="X65" i="5"/>
  <c r="Y65" i="5" s="1"/>
  <c r="AN65" i="5"/>
  <c r="AN96" i="5"/>
  <c r="X96" i="5"/>
  <c r="Y96" i="5" s="1"/>
  <c r="AP96" i="5" s="1"/>
  <c r="BI96" i="5" s="1"/>
  <c r="X80" i="5"/>
  <c r="Y80" i="5" s="1"/>
  <c r="AP80" i="5" s="1"/>
  <c r="BI80" i="5" s="1"/>
  <c r="AN80" i="5"/>
  <c r="X64" i="5"/>
  <c r="Y64" i="5" s="1"/>
  <c r="AN64" i="5"/>
  <c r="X93" i="5"/>
  <c r="Y93" i="5" s="1"/>
  <c r="AN93" i="5"/>
  <c r="X77" i="5"/>
  <c r="Y77" i="5" s="1"/>
  <c r="AN77" i="5"/>
  <c r="X61" i="5"/>
  <c r="Y61" i="5" s="1"/>
  <c r="AP61" i="5" s="1"/>
  <c r="BI61" i="5" s="1"/>
  <c r="AN61" i="5"/>
  <c r="AN35" i="5"/>
  <c r="X35" i="5"/>
  <c r="Y35" i="5" s="1"/>
  <c r="AP35" i="5" s="1"/>
  <c r="BI35" i="5" s="1"/>
  <c r="AN19" i="5"/>
  <c r="X19" i="5"/>
  <c r="Y19" i="5" s="1"/>
  <c r="AP19" i="5" s="1"/>
  <c r="BI19" i="5" s="1"/>
  <c r="T5" i="5"/>
  <c r="BG5" i="5" s="1"/>
  <c r="X91" i="5"/>
  <c r="Y91" i="5" s="1"/>
  <c r="AN91" i="5"/>
  <c r="X15" i="5"/>
  <c r="Y15" i="5" s="1"/>
  <c r="AN15" i="5"/>
  <c r="X59" i="5"/>
  <c r="Y59" i="5" s="1"/>
  <c r="AN59" i="5"/>
  <c r="X55" i="5"/>
  <c r="Y55" i="5" s="1"/>
  <c r="AP55" i="5" s="1"/>
  <c r="BI55" i="5" s="1"/>
  <c r="AN55" i="5"/>
  <c r="AN12" i="4"/>
  <c r="X12" i="4"/>
  <c r="Y12" i="4" s="1"/>
  <c r="AP12" i="4" s="1"/>
  <c r="BI12" i="4" s="1"/>
  <c r="AN10" i="4"/>
  <c r="X10" i="4"/>
  <c r="Y10" i="4" s="1"/>
  <c r="AP10" i="4" s="1"/>
  <c r="BI10" i="4" s="1"/>
  <c r="AP9" i="4"/>
  <c r="BI9" i="4" s="1"/>
  <c r="AN8" i="4"/>
  <c r="X8" i="4"/>
  <c r="Y8" i="4" s="1"/>
  <c r="AN40" i="3"/>
  <c r="X40" i="3"/>
  <c r="Y40" i="3" s="1"/>
  <c r="AP40" i="3" s="1"/>
  <c r="BI40" i="3" s="1"/>
  <c r="AP79" i="5" l="1"/>
  <c r="BI79" i="5" s="1"/>
  <c r="AP72" i="5"/>
  <c r="BI72" i="5" s="1"/>
  <c r="AP83" i="5"/>
  <c r="BI83" i="5" s="1"/>
  <c r="AP62" i="5"/>
  <c r="BI62" i="5" s="1"/>
  <c r="AP64" i="5"/>
  <c r="BI64" i="5" s="1"/>
  <c r="AP97" i="5"/>
  <c r="BI97" i="5" s="1"/>
  <c r="AP87" i="5"/>
  <c r="BI87" i="5" s="1"/>
  <c r="AP95" i="5"/>
  <c r="BI95" i="5" s="1"/>
  <c r="AP81" i="5"/>
  <c r="BI81" i="5" s="1"/>
  <c r="AP73" i="5"/>
  <c r="BI73" i="5" s="1"/>
  <c r="AP60" i="5"/>
  <c r="BI60" i="5" s="1"/>
  <c r="AP99" i="5"/>
  <c r="BI99" i="5" s="1"/>
  <c r="AP85" i="5"/>
  <c r="BI85" i="5" s="1"/>
  <c r="AP15" i="5"/>
  <c r="BI15" i="5" s="1"/>
  <c r="AP84" i="5"/>
  <c r="BI84" i="5" s="1"/>
  <c r="AP37" i="5"/>
  <c r="BI37" i="5" s="1"/>
  <c r="AP23" i="5"/>
  <c r="BI23" i="5" s="1"/>
  <c r="AP92" i="5"/>
  <c r="BI92" i="5" s="1"/>
  <c r="AP41" i="5"/>
  <c r="BI41" i="5" s="1"/>
  <c r="AP43" i="5"/>
  <c r="BI43" i="5" s="1"/>
  <c r="AP88" i="5"/>
  <c r="BI88" i="5" s="1"/>
  <c r="AP93" i="5"/>
  <c r="BI93" i="5" s="1"/>
  <c r="AP51" i="5"/>
  <c r="BI51" i="5" s="1"/>
  <c r="AP54" i="5"/>
  <c r="BI54" i="5" s="1"/>
  <c r="AP59" i="5"/>
  <c r="BI59" i="5" s="1"/>
  <c r="AP89" i="5"/>
  <c r="BI89" i="5" s="1"/>
  <c r="AP65" i="5"/>
  <c r="BI65" i="5" s="1"/>
  <c r="AP76" i="5"/>
  <c r="BI76" i="5" s="1"/>
  <c r="AP52" i="5"/>
  <c r="BI52" i="5" s="1"/>
  <c r="AP69" i="5"/>
  <c r="BI69" i="5" s="1"/>
  <c r="AP58" i="5"/>
  <c r="BI58" i="5" s="1"/>
  <c r="AP91" i="5"/>
  <c r="BI91" i="5" s="1"/>
  <c r="X5" i="5"/>
  <c r="Y5" i="5" s="1"/>
  <c r="AN5" i="5"/>
  <c r="AP77" i="5"/>
  <c r="BI77" i="5" s="1"/>
  <c r="AP56" i="5"/>
  <c r="BI56" i="5" s="1"/>
  <c r="AP57" i="5"/>
  <c r="BI57" i="5" s="1"/>
  <c r="AP63" i="5"/>
  <c r="BI63" i="5" s="1"/>
  <c r="AP82" i="5"/>
  <c r="BI82" i="5" s="1"/>
  <c r="AP49" i="5"/>
  <c r="BI49" i="5" s="1"/>
  <c r="AP67" i="5"/>
  <c r="BI67" i="5" s="1"/>
  <c r="AP53" i="5"/>
  <c r="BI53" i="5" s="1"/>
  <c r="AP29" i="5"/>
  <c r="BI29" i="5" s="1"/>
  <c r="AP17" i="5"/>
  <c r="BI17" i="5" s="1"/>
  <c r="AP8" i="4"/>
  <c r="BI8" i="4" s="1"/>
  <c r="AP5" i="5" l="1"/>
  <c r="BI5" i="5" s="1"/>
</calcChain>
</file>

<file path=xl/sharedStrings.xml><?xml version="1.0" encoding="utf-8"?>
<sst xmlns="http://schemas.openxmlformats.org/spreadsheetml/2006/main" count="1553" uniqueCount="336">
  <si>
    <t>団体名</t>
  </si>
  <si>
    <t>男鹿地区消防一部事務組合</t>
    <rPh sb="0" eb="4">
      <t>オジカチク</t>
    </rPh>
    <rPh sb="4" eb="6">
      <t>ショウボウ</t>
    </rPh>
    <rPh sb="6" eb="8">
      <t>イチブ</t>
    </rPh>
    <rPh sb="8" eb="10">
      <t>ジム</t>
    </rPh>
    <phoneticPr fontId="3"/>
  </si>
  <si>
    <t>番号</t>
  </si>
  <si>
    <t>枝番</t>
  </si>
  <si>
    <t>所在地</t>
  </si>
  <si>
    <t>行政区</t>
  </si>
  <si>
    <t>所属
(部局等)</t>
  </si>
  <si>
    <t>勘定科目
(種目・種別)</t>
  </si>
  <si>
    <t>資産種別1</t>
  </si>
  <si>
    <t>資産種別2</t>
  </si>
  <si>
    <t>件名
(施設名)</t>
  </si>
  <si>
    <t>リース区分</t>
  </si>
  <si>
    <t>耐用年数分類
(構造)</t>
  </si>
  <si>
    <t>耐用年数</t>
  </si>
  <si>
    <t>償却率</t>
  </si>
  <si>
    <t>取得年月日</t>
  </si>
  <si>
    <t>供用開始
年月日</t>
  </si>
  <si>
    <t>減価償却開始年月日</t>
  </si>
  <si>
    <t>取得年度</t>
  </si>
  <si>
    <t>取得価額等</t>
  </si>
  <si>
    <t>所有割合</t>
  </si>
  <si>
    <t>増減異動日付</t>
  </si>
  <si>
    <t>前年度
減価償却累計額</t>
  </si>
  <si>
    <t>増減異動前簿価
（前年度期末帳簿価額）</t>
  </si>
  <si>
    <t>増減異動事由</t>
  </si>
  <si>
    <t>今回増加額</t>
  </si>
  <si>
    <t>今回増加内訳</t>
  </si>
  <si>
    <t>今回減少額</t>
  </si>
  <si>
    <t>増減異動後簿価
（期末簿価）</t>
  </si>
  <si>
    <t>会計区分</t>
  </si>
  <si>
    <t>予算執行科目</t>
  </si>
  <si>
    <t>用途</t>
  </si>
  <si>
    <t>事業分類</t>
  </si>
  <si>
    <t>開始時見積資産</t>
  </si>
  <si>
    <t>各種属性情報</t>
  </si>
  <si>
    <t>売却可能区分</t>
  </si>
  <si>
    <t>時価等</t>
  </si>
  <si>
    <t>完全除却済記号</t>
  </si>
  <si>
    <t>数量(（延べ床）面積)</t>
  </si>
  <si>
    <t>単価</t>
  </si>
  <si>
    <t>地目
（土地）</t>
  </si>
  <si>
    <t>稼働年数</t>
  </si>
  <si>
    <t>目的別資産
区分</t>
  </si>
  <si>
    <t>減価償却
累計額</t>
  </si>
  <si>
    <t>財産区分
（行政財産・普通財産）</t>
  </si>
  <si>
    <t>公有財産
台帳番号</t>
  </si>
  <si>
    <t>法定台帳
番号</t>
  </si>
  <si>
    <t>取得財源
内訳</t>
  </si>
  <si>
    <t>耐震診断
状況（建物）</t>
  </si>
  <si>
    <t>耐震化状況
(建物)</t>
  </si>
  <si>
    <t>長寿命化
履歴</t>
  </si>
  <si>
    <t>複合化
状況</t>
  </si>
  <si>
    <t>利用者数
（件数）</t>
  </si>
  <si>
    <t>稼働率</t>
  </si>
  <si>
    <t>運営方式</t>
  </si>
  <si>
    <t>運営時間</t>
  </si>
  <si>
    <t>職員人数</t>
  </si>
  <si>
    <t>ランニング
コスト</t>
  </si>
  <si>
    <t>年</t>
  </si>
  <si>
    <t>月</t>
  </si>
  <si>
    <t>日</t>
  </si>
  <si>
    <t>有償取得額</t>
  </si>
  <si>
    <t>無償所管換増分</t>
  </si>
  <si>
    <t>その他無償取得分</t>
  </si>
  <si>
    <t>調査判明増分</t>
  </si>
  <si>
    <t>振替増額</t>
  </si>
  <si>
    <t>評価等増額</t>
  </si>
  <si>
    <t>除売却額</t>
  </si>
  <si>
    <t>無償所管換減分</t>
  </si>
  <si>
    <t>その他無償譲渡分</t>
  </si>
  <si>
    <t>誤記載減少分</t>
  </si>
  <si>
    <t>振替・分割減額</t>
  </si>
  <si>
    <t>減価償却額</t>
  </si>
  <si>
    <t>評価等減額</t>
  </si>
  <si>
    <t>款</t>
  </si>
  <si>
    <t>項</t>
  </si>
  <si>
    <t>目</t>
  </si>
  <si>
    <t>節</t>
  </si>
  <si>
    <t>数量</t>
  </si>
  <si>
    <t>単位</t>
  </si>
  <si>
    <t>㎡</t>
  </si>
  <si>
    <t>階数
(建物)</t>
  </si>
  <si>
    <t>00000001</t>
  </si>
  <si>
    <t>000</t>
  </si>
  <si>
    <t>消防組合</t>
  </si>
  <si>
    <t>建物</t>
  </si>
  <si>
    <t>消防本部署庁舎</t>
  </si>
  <si>
    <t>自己資産</t>
  </si>
  <si>
    <t>鉄筋コンクリート</t>
  </si>
  <si>
    <t>1984/03/10</t>
  </si>
  <si>
    <t>一般会計</t>
  </si>
  <si>
    <t>庁舎</t>
  </si>
  <si>
    <t>通常資産</t>
  </si>
  <si>
    <t>事業用資産</t>
    <rPh sb="0" eb="5">
      <t>ジギョウヨウシサン</t>
    </rPh>
    <phoneticPr fontId="10"/>
  </si>
  <si>
    <t>00000002</t>
  </si>
  <si>
    <t>本署庁舎１階屋根防水補修工事</t>
  </si>
  <si>
    <t>15年</t>
  </si>
  <si>
    <t>2011/09/13</t>
  </si>
  <si>
    <t>強制評価用</t>
  </si>
  <si>
    <t>00000003</t>
  </si>
  <si>
    <t>本署庁舎２階屋上防水改修工事</t>
  </si>
  <si>
    <t>2012/09/26</t>
  </si>
  <si>
    <t>00000004</t>
  </si>
  <si>
    <t>本署庁舎受変電設備改修工事</t>
  </si>
  <si>
    <t>前掲のもの以外のもの/その他のもの</t>
  </si>
  <si>
    <t>2014/12/12</t>
  </si>
  <si>
    <t>建物附属設備</t>
  </si>
  <si>
    <t>00000005</t>
  </si>
  <si>
    <t>通信指令室増築工事</t>
  </si>
  <si>
    <t>2014/02/28</t>
  </si>
  <si>
    <t>00000006</t>
  </si>
  <si>
    <t>北分署庁舎</t>
  </si>
  <si>
    <t>鉄骨造</t>
  </si>
  <si>
    <t>1990/03/22</t>
  </si>
  <si>
    <t>00000007</t>
  </si>
  <si>
    <t>北分署救急洗浄室</t>
  </si>
  <si>
    <t>2004/11/30</t>
  </si>
  <si>
    <t>00000008</t>
  </si>
  <si>
    <t>北分署庁舎外壁改修工事</t>
  </si>
  <si>
    <t>2014/10/27</t>
  </si>
  <si>
    <t>00000009</t>
  </si>
  <si>
    <t>東分署庁舎</t>
  </si>
  <si>
    <t>1993/12/22</t>
  </si>
  <si>
    <t>00000010</t>
  </si>
  <si>
    <t>東分署救急洗浄室</t>
  </si>
  <si>
    <t>31年</t>
  </si>
  <si>
    <t>2002/11/15</t>
  </si>
  <si>
    <t>00000011</t>
  </si>
  <si>
    <t>東分署庁舎屋根防水改修工事</t>
  </si>
  <si>
    <t>2012/08/20</t>
  </si>
  <si>
    <t>00000012</t>
  </si>
  <si>
    <t>天王分署庁舎</t>
  </si>
  <si>
    <t>1974/03/30</t>
  </si>
  <si>
    <t>00000013</t>
  </si>
  <si>
    <t>天王分署　倉庫</t>
  </si>
  <si>
    <t>00000014</t>
  </si>
  <si>
    <t>天王分署救急洗浄室</t>
  </si>
  <si>
    <t>2003/11/14</t>
  </si>
  <si>
    <t>00000015</t>
  </si>
  <si>
    <t>天王分署下水道接続工事</t>
  </si>
  <si>
    <t>50年</t>
  </si>
  <si>
    <t>2011/07/29</t>
  </si>
  <si>
    <t>00000016</t>
  </si>
  <si>
    <t>天王分署庁舎仮眠室改修工事</t>
  </si>
  <si>
    <t>2012/03/12</t>
  </si>
  <si>
    <t>00000017</t>
  </si>
  <si>
    <t>天王分署庁舎仮眠室躯体補修工事</t>
  </si>
  <si>
    <t>00000018</t>
  </si>
  <si>
    <t>天王分署庁舎屋根及び外壁改修工事</t>
  </si>
  <si>
    <t>2014/10/23</t>
  </si>
  <si>
    <t>00000019</t>
  </si>
  <si>
    <t>天王南分署庁舎</t>
  </si>
  <si>
    <t>1998/03/20</t>
  </si>
  <si>
    <t>00000020</t>
  </si>
  <si>
    <t>若美分署庁舎</t>
  </si>
  <si>
    <t>00000021</t>
  </si>
  <si>
    <t>若美分署　車庫兼倉庫</t>
  </si>
  <si>
    <t>1995/12/25</t>
  </si>
  <si>
    <t>00000022</t>
  </si>
  <si>
    <t>若美分署救急洗浄室</t>
  </si>
  <si>
    <t>2005/09/22</t>
  </si>
  <si>
    <t>00000023</t>
  </si>
  <si>
    <t>若美分署　倉庫</t>
  </si>
  <si>
    <t>00000024</t>
  </si>
  <si>
    <t>若美分署庁舎仮眠室改修工事</t>
  </si>
  <si>
    <t>2012/02/24</t>
  </si>
  <si>
    <t>00000025</t>
  </si>
  <si>
    <t>若美分署庁舎屋根及び外壁改修工事</t>
  </si>
  <si>
    <t>2012/09/13</t>
  </si>
  <si>
    <t>00000026</t>
  </si>
  <si>
    <t>大潟分署庁舎</t>
  </si>
  <si>
    <t>1995/03/20</t>
  </si>
  <si>
    <t>00000027</t>
  </si>
  <si>
    <t>通信指令室増築：工事設計委託</t>
  </si>
  <si>
    <t>10年</t>
  </si>
  <si>
    <t>2012/03/31</t>
  </si>
  <si>
    <t>00000028</t>
  </si>
  <si>
    <t>東分署庁舎事務室改修工事</t>
  </si>
  <si>
    <t>2016/10/26</t>
  </si>
  <si>
    <t>00000029</t>
  </si>
  <si>
    <t>本署庁舎及び訓練塔外壁補修工事</t>
  </si>
  <si>
    <t>2017/12/05</t>
  </si>
  <si>
    <t>00000030</t>
  </si>
  <si>
    <t>本署庁舎車庫前アスファルト舗装工事</t>
  </si>
  <si>
    <t>2018/12/01</t>
  </si>
  <si>
    <t>00000031</t>
  </si>
  <si>
    <t>東分署庁舎及びホース乾燥塔外部補修工事</t>
  </si>
  <si>
    <t>2019/02/22</t>
  </si>
  <si>
    <t>00000032</t>
  </si>
  <si>
    <t>男鹿地区消防署大潟分署外部改修工事</t>
  </si>
  <si>
    <t>2020/09/10</t>
  </si>
  <si>
    <t>00000033</t>
  </si>
  <si>
    <t>男鹿地区消防署天王南分署外部改修工事</t>
    <rPh sb="0" eb="7">
      <t>オガチクショウボウショ</t>
    </rPh>
    <rPh sb="7" eb="9">
      <t>テンノウ</t>
    </rPh>
    <rPh sb="9" eb="12">
      <t>ミナミブンショ</t>
    </rPh>
    <rPh sb="12" eb="14">
      <t>ガイブ</t>
    </rPh>
    <rPh sb="14" eb="16">
      <t>カイシュウ</t>
    </rPh>
    <rPh sb="16" eb="18">
      <t>コウジ</t>
    </rPh>
    <phoneticPr fontId="10"/>
  </si>
  <si>
    <t>00000034</t>
  </si>
  <si>
    <t>男鹿地区消防署本署仮眠室エアコン更新工事</t>
    <rPh sb="0" eb="7">
      <t>オガチクショウボウショ</t>
    </rPh>
    <rPh sb="7" eb="9">
      <t>ホンショ</t>
    </rPh>
    <rPh sb="9" eb="12">
      <t>カミンシツ</t>
    </rPh>
    <rPh sb="16" eb="18">
      <t>コウシン</t>
    </rPh>
    <rPh sb="18" eb="20">
      <t>コウジ</t>
    </rPh>
    <phoneticPr fontId="10"/>
  </si>
  <si>
    <t>00000035</t>
    <phoneticPr fontId="3"/>
  </si>
  <si>
    <t>男鹿地区消防署本署待機室エアコン工事</t>
    <rPh sb="0" eb="7">
      <t>オガチクショウボウショ</t>
    </rPh>
    <rPh sb="7" eb="9">
      <t>ホンショ</t>
    </rPh>
    <rPh sb="9" eb="12">
      <t>タイキシツ</t>
    </rPh>
    <rPh sb="16" eb="18">
      <t>コウジ</t>
    </rPh>
    <phoneticPr fontId="11"/>
  </si>
  <si>
    <t>00000036</t>
    <phoneticPr fontId="3"/>
  </si>
  <si>
    <t>男鹿地区消防署大潟分署シャッター支柱交換工事</t>
    <rPh sb="0" eb="7">
      <t>オガチクショウボウショ</t>
    </rPh>
    <rPh sb="7" eb="11">
      <t>オオガタブンショ</t>
    </rPh>
    <rPh sb="16" eb="18">
      <t>シチュウ</t>
    </rPh>
    <rPh sb="18" eb="22">
      <t>コウカンコウジ</t>
    </rPh>
    <phoneticPr fontId="11"/>
  </si>
  <si>
    <t>工作物</t>
  </si>
  <si>
    <t>東分署　副訓練塔</t>
  </si>
  <si>
    <t>1995/01/31</t>
  </si>
  <si>
    <t>天王分署　ホース架</t>
  </si>
  <si>
    <t>若美分署　ホース架</t>
  </si>
  <si>
    <t>1999/09/10</t>
  </si>
  <si>
    <t>船舶</t>
    <rPh sb="0" eb="2">
      <t>センパク</t>
    </rPh>
    <phoneticPr fontId="10"/>
  </si>
  <si>
    <t>水上オートバイ</t>
  </si>
  <si>
    <t>モーターボート、とう載漁船</t>
  </si>
  <si>
    <t>2009/07/14</t>
  </si>
  <si>
    <t>その他のもの／その他のもの</t>
  </si>
  <si>
    <t>物品</t>
  </si>
  <si>
    <t>消防ポンプ自動車：東１号車</t>
  </si>
  <si>
    <t>消防車、救急車、レントゲン車</t>
  </si>
  <si>
    <t>2015/02/25</t>
  </si>
  <si>
    <t>車両、運搬具/特殊自動車</t>
  </si>
  <si>
    <t>有形固定資産</t>
    <rPh sb="0" eb="6">
      <t>ユウケイコテイシサン</t>
    </rPh>
    <phoneticPr fontId="10"/>
  </si>
  <si>
    <t>消防ポンプ自動車：北１号車</t>
  </si>
  <si>
    <t>2008/12/10</t>
  </si>
  <si>
    <t>消防ポンプ自動車：若美１号車</t>
  </si>
  <si>
    <t>2012/03/14</t>
  </si>
  <si>
    <t>水槽付消防ポンプ自動車：天王１号車</t>
  </si>
  <si>
    <t>2013/02/28</t>
  </si>
  <si>
    <t>水槽付消防ポンプ自動車：大潟１号車</t>
  </si>
  <si>
    <t>2016/02/25</t>
  </si>
  <si>
    <t>大型高所放水車</t>
  </si>
  <si>
    <t>2005/02/08</t>
  </si>
  <si>
    <t>大型化学消防ポンプ自動車</t>
  </si>
  <si>
    <t>2004/02/12</t>
  </si>
  <si>
    <t>泡原液搬送車</t>
  </si>
  <si>
    <t>2005/12/26</t>
  </si>
  <si>
    <t>救助工作車</t>
  </si>
  <si>
    <t>2010/03/15</t>
  </si>
  <si>
    <t>水難救助車</t>
  </si>
  <si>
    <t>2004/11/24</t>
  </si>
  <si>
    <t>指揮車：第2指揮車</t>
  </si>
  <si>
    <t>2004/12/24</t>
  </si>
  <si>
    <t>指揮車：第２指揮車</t>
  </si>
  <si>
    <t>1999/11/05</t>
  </si>
  <si>
    <t>破損・滅失・取替等による除却</t>
  </si>
  <si>
    <t>広報車：北広報車</t>
  </si>
  <si>
    <t>広報車：東広報車</t>
  </si>
  <si>
    <t>2014/08/07</t>
  </si>
  <si>
    <t>広報車：天王広報車</t>
  </si>
  <si>
    <t>2015/09/03</t>
  </si>
  <si>
    <t>広報車：天王南広報車</t>
  </si>
  <si>
    <t>広報車：若美広報車</t>
  </si>
  <si>
    <t>2012/10/26</t>
  </si>
  <si>
    <t>広報車：大潟広報車</t>
  </si>
  <si>
    <t>2010/07/29</t>
  </si>
  <si>
    <t>高規格救急自動車：予備救急車</t>
  </si>
  <si>
    <t>2008/11/11</t>
  </si>
  <si>
    <t>高規格救急自動車：東救急車</t>
  </si>
  <si>
    <t>2014/10/20</t>
  </si>
  <si>
    <t>救急自動車：大潟救急車</t>
  </si>
  <si>
    <t>2015/10/19</t>
  </si>
  <si>
    <t>消防用サイレン</t>
  </si>
  <si>
    <t>2014/10/21</t>
  </si>
  <si>
    <t>減価償却</t>
  </si>
  <si>
    <t>消防用気象観測装置</t>
  </si>
  <si>
    <t>18年</t>
  </si>
  <si>
    <t>2010/12/24</t>
  </si>
  <si>
    <t>患者監視装置</t>
  </si>
  <si>
    <t>その他/その他電子機器/その他</t>
  </si>
  <si>
    <t>2000/07/31</t>
  </si>
  <si>
    <t>器具、備品/医療機器</t>
  </si>
  <si>
    <t>2002/11/25</t>
  </si>
  <si>
    <t>2006/09/29</t>
  </si>
  <si>
    <t>高度救急処置シミュレーター</t>
  </si>
  <si>
    <t>その他/その他/その他</t>
  </si>
  <si>
    <t>1996/01/31</t>
  </si>
  <si>
    <t>エアーテント</t>
  </si>
  <si>
    <t>5年</t>
  </si>
  <si>
    <t>1999/06/29</t>
  </si>
  <si>
    <t>救助用三脚セット</t>
  </si>
  <si>
    <t>2001/07/13</t>
  </si>
  <si>
    <t>消防本部署庁舎エアコン</t>
  </si>
  <si>
    <t>冷房用、暖房用機器</t>
  </si>
  <si>
    <t>2006/07/06</t>
  </si>
  <si>
    <t>器具、備品/家具、電気機器</t>
  </si>
  <si>
    <t>消防救急デジタル無線</t>
  </si>
  <si>
    <t>2015/03/20</t>
  </si>
  <si>
    <t>00000035</t>
  </si>
  <si>
    <t>消防救急デジタル無線：実施設計委託</t>
  </si>
  <si>
    <t>00000036</t>
  </si>
  <si>
    <t>消防救急デジタル無線：監理業務委託</t>
  </si>
  <si>
    <t>00000037</t>
  </si>
  <si>
    <t>高機能消防指令システム</t>
  </si>
  <si>
    <t>2014/06/25</t>
  </si>
  <si>
    <t>00000038</t>
  </si>
  <si>
    <t>消防ポンプ自動車：本署１号車</t>
  </si>
  <si>
    <t>2017/02/27</t>
  </si>
  <si>
    <t>00000039</t>
  </si>
  <si>
    <t>高規格救急自動車：若美救急車</t>
  </si>
  <si>
    <t>2016/10/03</t>
  </si>
  <si>
    <t>00000040</t>
  </si>
  <si>
    <t>広報車：第２広報車</t>
  </si>
  <si>
    <t>2016/10/19</t>
  </si>
  <si>
    <t>00000041</t>
  </si>
  <si>
    <t>広報車：第１広報車</t>
  </si>
  <si>
    <t>2016/09/09</t>
  </si>
  <si>
    <t>00000042</t>
  </si>
  <si>
    <t>災害対策車</t>
  </si>
  <si>
    <t>2018/02/06</t>
  </si>
  <si>
    <t>00000043</t>
  </si>
  <si>
    <t>化学消防ポンプ自動車：本署２号車</t>
  </si>
  <si>
    <t>2018/03/16</t>
  </si>
  <si>
    <t>00000044</t>
  </si>
  <si>
    <t>資機材搬送車</t>
  </si>
  <si>
    <t>2018/03/19</t>
  </si>
  <si>
    <t>00000045</t>
  </si>
  <si>
    <t>高規格救急自動車：北救急車</t>
  </si>
  <si>
    <t>2018/11/21</t>
  </si>
  <si>
    <t>00000046</t>
  </si>
  <si>
    <t>半自動除細動器</t>
  </si>
  <si>
    <t>2018/11/27</t>
  </si>
  <si>
    <t>00000047</t>
  </si>
  <si>
    <t>消防ポンプ自動車：天王南１号車</t>
  </si>
  <si>
    <t>2019/02/25</t>
  </si>
  <si>
    <t>00000048</t>
  </si>
  <si>
    <t>高規格救急自動車：本署救急車</t>
  </si>
  <si>
    <t>2020/03/16</t>
  </si>
  <si>
    <t>00000049</t>
  </si>
  <si>
    <t>指揮車：第1指揮車</t>
  </si>
  <si>
    <t>2021/03/26</t>
  </si>
  <si>
    <t>00000050</t>
  </si>
  <si>
    <t>高規格救急車：天王南救急車秋田830　さ　2225</t>
  </si>
  <si>
    <t>00000051</t>
  </si>
  <si>
    <t>半自動除細動器TEC-2603</t>
  </si>
  <si>
    <t>00000052</t>
  </si>
  <si>
    <t>高度救急処置シミュレーターセーブマンプロ　LM-119P</t>
  </si>
  <si>
    <t>00000053</t>
    <phoneticPr fontId="3"/>
  </si>
  <si>
    <t>高規格救急車：天王救急車</t>
    <rPh sb="0" eb="6">
      <t>コウキカクキュウキュウシャ</t>
    </rPh>
    <rPh sb="7" eb="9">
      <t>テンノウ</t>
    </rPh>
    <rPh sb="9" eb="12">
      <t>キュウキュウシャ</t>
    </rPh>
    <phoneticPr fontId="11"/>
  </si>
  <si>
    <t>00000054</t>
    <phoneticPr fontId="3"/>
  </si>
  <si>
    <t>半自動除細動器</t>
    <rPh sb="0" eb="3">
      <t>ハンジドウ</t>
    </rPh>
    <rPh sb="3" eb="7">
      <t>ジョサイドウキ</t>
    </rPh>
    <phoneticPr fontId="11"/>
  </si>
  <si>
    <t>00000055</t>
    <phoneticPr fontId="3"/>
  </si>
  <si>
    <t>高度救命処置用資機材（自動体外式除細動器一式大潟分署）</t>
    <rPh sb="0" eb="2">
      <t>コウド</t>
    </rPh>
    <rPh sb="2" eb="7">
      <t>キュウメイショチヨウ</t>
    </rPh>
    <rPh sb="7" eb="10">
      <t>シキザイ</t>
    </rPh>
    <rPh sb="11" eb="20">
      <t>ジドウタイガイシキジョサイドウキ</t>
    </rPh>
    <rPh sb="20" eb="22">
      <t>イッシキ</t>
    </rPh>
    <rPh sb="22" eb="26">
      <t>オオガタブンショ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</si>
</sst>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_);[Red]\(#,##0.00\)"/>
    <numFmt numFmtId="177" formatCode="#,##0.00_ "/>
  </numFmts>
  <fonts count="12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11"/>
      <color theme="1"/>
      <name val="MS PGothic"/>
      <family val="3"/>
      <charset val="128"/>
    </font>
    <font>
      <sz val="6"/>
      <name val="Yu Gothic"/>
      <family val="3"/>
      <charset val="128"/>
      <scheme val="minor"/>
    </font>
    <font>
      <sz val="11"/>
      <name val="Calibri"/>
      <family val="2"/>
    </font>
    <font>
      <b/>
      <sz val="11"/>
      <color rgb="FFFF0000"/>
      <name val="MS PGothic"/>
      <family val="3"/>
      <charset val="128"/>
    </font>
    <font>
      <sz val="11"/>
      <color rgb="FFFF0000"/>
      <name val="MS PGothic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MS PGothic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333399"/>
        <bgColor rgb="FF333399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64"/>
      </patternFill>
    </fill>
  </fills>
  <borders count="1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7" fillId="0" borderId="0"/>
    <xf numFmtId="38" fontId="8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2" fillId="0" borderId="1" xfId="2" applyFont="1" applyBorder="1" applyAlignment="1">
      <alignment horizontal="center"/>
    </xf>
    <xf numFmtId="0" fontId="4" fillId="0" borderId="2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2" fillId="2" borderId="4" xfId="2" applyFont="1" applyFill="1" applyBorder="1" applyAlignment="1">
      <alignment horizontal="center"/>
    </xf>
    <xf numFmtId="0" fontId="4" fillId="0" borderId="5" xfId="2" applyFont="1" applyBorder="1" applyAlignment="1">
      <alignment vertical="center"/>
    </xf>
    <xf numFmtId="0" fontId="2" fillId="0" borderId="0" xfId="2" applyFont="1"/>
    <xf numFmtId="14" fontId="2" fillId="0" borderId="0" xfId="2" applyNumberFormat="1" applyFont="1"/>
    <xf numFmtId="0" fontId="5" fillId="0" borderId="0" xfId="2" applyFont="1"/>
    <xf numFmtId="38" fontId="2" fillId="0" borderId="0" xfId="2" applyNumberFormat="1" applyFont="1"/>
    <xf numFmtId="176" fontId="2" fillId="0" borderId="0" xfId="2" applyNumberFormat="1" applyFont="1"/>
    <xf numFmtId="0" fontId="1" fillId="0" borderId="0" xfId="2" applyAlignment="1">
      <alignment vertical="center"/>
    </xf>
    <xf numFmtId="0" fontId="6" fillId="2" borderId="6" xfId="2" applyFont="1" applyFill="1" applyBorder="1" applyAlignment="1">
      <alignment horizontal="center" vertical="center"/>
    </xf>
    <xf numFmtId="0" fontId="6" fillId="2" borderId="6" xfId="2" applyFont="1" applyFill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/>
    </xf>
    <xf numFmtId="0" fontId="6" fillId="3" borderId="6" xfId="2" applyFont="1" applyFill="1" applyBorder="1" applyAlignment="1">
      <alignment horizontal="center" vertical="center"/>
    </xf>
    <xf numFmtId="14" fontId="6" fillId="2" borderId="6" xfId="2" applyNumberFormat="1" applyFont="1" applyFill="1" applyBorder="1" applyAlignment="1">
      <alignment horizontal="center" vertical="center"/>
    </xf>
    <xf numFmtId="14" fontId="6" fillId="2" borderId="6" xfId="2" applyNumberFormat="1" applyFont="1" applyFill="1" applyBorder="1" applyAlignment="1">
      <alignment horizontal="center" vertical="center" wrapText="1"/>
    </xf>
    <xf numFmtId="14" fontId="6" fillId="3" borderId="7" xfId="2" applyNumberFormat="1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4" fillId="0" borderId="9" xfId="2" applyFont="1" applyBorder="1" applyAlignment="1">
      <alignment vertical="center"/>
    </xf>
    <xf numFmtId="0" fontId="4" fillId="0" borderId="10" xfId="2" applyFont="1" applyBorder="1" applyAlignment="1">
      <alignment vertical="center"/>
    </xf>
    <xf numFmtId="0" fontId="6" fillId="2" borderId="7" xfId="2" applyFont="1" applyFill="1" applyBorder="1" applyAlignment="1">
      <alignment horizontal="center" vertical="center" wrapText="1"/>
    </xf>
    <xf numFmtId="38" fontId="6" fillId="2" borderId="6" xfId="2" applyNumberFormat="1" applyFont="1" applyFill="1" applyBorder="1" applyAlignment="1">
      <alignment horizontal="center" vertical="center"/>
    </xf>
    <xf numFmtId="0" fontId="6" fillId="3" borderId="7" xfId="2" applyFont="1" applyFill="1" applyBorder="1" applyAlignment="1">
      <alignment horizontal="center" vertical="center" wrapText="1"/>
    </xf>
    <xf numFmtId="0" fontId="2" fillId="0" borderId="8" xfId="2" applyFont="1" applyBorder="1" applyAlignment="1">
      <alignment horizontal="center" vertical="center"/>
    </xf>
    <xf numFmtId="0" fontId="6" fillId="3" borderId="6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4" fillId="0" borderId="12" xfId="2" applyFont="1" applyBorder="1" applyAlignment="1">
      <alignment vertical="center"/>
    </xf>
    <xf numFmtId="14" fontId="6" fillId="3" borderId="13" xfId="2" applyNumberFormat="1" applyFont="1" applyFill="1" applyBorder="1" applyAlignment="1">
      <alignment horizontal="center" vertical="center" wrapText="1"/>
    </xf>
    <xf numFmtId="0" fontId="6" fillId="2" borderId="13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176" fontId="6" fillId="2" borderId="6" xfId="2" applyNumberFormat="1" applyFont="1" applyFill="1" applyBorder="1" applyAlignment="1">
      <alignment horizontal="center" vertical="center" wrapText="1"/>
    </xf>
    <xf numFmtId="0" fontId="2" fillId="0" borderId="6" xfId="2" applyFont="1" applyBorder="1"/>
    <xf numFmtId="14" fontId="2" fillId="0" borderId="6" xfId="2" applyNumberFormat="1" applyFont="1" applyBorder="1"/>
    <xf numFmtId="14" fontId="2" fillId="4" borderId="6" xfId="2" applyNumberFormat="1" applyFont="1" applyFill="1" applyBorder="1"/>
    <xf numFmtId="0" fontId="2" fillId="4" borderId="6" xfId="2" applyFont="1" applyFill="1" applyBorder="1"/>
    <xf numFmtId="38" fontId="2" fillId="0" borderId="6" xfId="2" applyNumberFormat="1" applyFont="1" applyBorder="1"/>
    <xf numFmtId="9" fontId="2" fillId="0" borderId="6" xfId="2" applyNumberFormat="1" applyFont="1" applyBorder="1"/>
    <xf numFmtId="38" fontId="2" fillId="4" borderId="6" xfId="2" applyNumberFormat="1" applyFont="1" applyFill="1" applyBorder="1"/>
    <xf numFmtId="176" fontId="2" fillId="0" borderId="6" xfId="2" applyNumberFormat="1" applyFont="1" applyBorder="1"/>
    <xf numFmtId="3" fontId="2" fillId="0" borderId="6" xfId="2" applyNumberFormat="1" applyFont="1" applyBorder="1"/>
    <xf numFmtId="0" fontId="2" fillId="0" borderId="1" xfId="3" applyFont="1" applyBorder="1" applyAlignment="1">
      <alignment horizontal="center"/>
    </xf>
    <xf numFmtId="0" fontId="4" fillId="0" borderId="2" xfId="3" applyFont="1" applyBorder="1" applyAlignment="1">
      <alignment vertical="center"/>
    </xf>
    <xf numFmtId="0" fontId="4" fillId="0" borderId="3" xfId="3" applyFont="1" applyBorder="1" applyAlignment="1">
      <alignment vertical="center"/>
    </xf>
    <xf numFmtId="0" fontId="2" fillId="2" borderId="4" xfId="3" applyFont="1" applyFill="1" applyBorder="1" applyAlignment="1">
      <alignment horizontal="center"/>
    </xf>
    <xf numFmtId="0" fontId="4" fillId="0" borderId="5" xfId="3" applyFont="1" applyBorder="1" applyAlignment="1">
      <alignment vertical="center"/>
    </xf>
    <xf numFmtId="0" fontId="2" fillId="0" borderId="0" xfId="3" applyFont="1"/>
    <xf numFmtId="14" fontId="2" fillId="0" borderId="0" xfId="3" applyNumberFormat="1" applyFont="1"/>
    <xf numFmtId="0" fontId="5" fillId="0" borderId="0" xfId="3" applyFont="1"/>
    <xf numFmtId="38" fontId="2" fillId="0" borderId="0" xfId="3" applyNumberFormat="1" applyFont="1"/>
    <xf numFmtId="9" fontId="2" fillId="0" borderId="0" xfId="3" applyNumberFormat="1" applyFont="1"/>
    <xf numFmtId="177" fontId="2" fillId="0" borderId="0" xfId="3" applyNumberFormat="1" applyFont="1"/>
    <xf numFmtId="0" fontId="1" fillId="0" borderId="0" xfId="3" applyAlignment="1">
      <alignment vertical="center"/>
    </xf>
    <xf numFmtId="0" fontId="6" fillId="2" borderId="6" xfId="3" applyFont="1" applyFill="1" applyBorder="1" applyAlignment="1">
      <alignment horizontal="center" vertical="center"/>
    </xf>
    <xf numFmtId="0" fontId="6" fillId="2" borderId="6" xfId="3" applyFont="1" applyFill="1" applyBorder="1" applyAlignment="1">
      <alignment horizontal="center" vertical="center" wrapText="1"/>
    </xf>
    <xf numFmtId="0" fontId="2" fillId="0" borderId="6" xfId="3" applyFont="1" applyBorder="1" applyAlignment="1">
      <alignment horizontal="center" vertical="center" wrapText="1"/>
    </xf>
    <xf numFmtId="0" fontId="2" fillId="0" borderId="6" xfId="3" applyFont="1" applyBorder="1" applyAlignment="1">
      <alignment horizontal="center" vertical="center"/>
    </xf>
    <xf numFmtId="0" fontId="6" fillId="3" borderId="6" xfId="3" applyFont="1" applyFill="1" applyBorder="1" applyAlignment="1">
      <alignment horizontal="center" vertical="center"/>
    </xf>
    <xf numFmtId="14" fontId="6" fillId="2" borderId="6" xfId="3" applyNumberFormat="1" applyFont="1" applyFill="1" applyBorder="1" applyAlignment="1">
      <alignment horizontal="center" vertical="center"/>
    </xf>
    <xf numFmtId="14" fontId="6" fillId="2" borderId="6" xfId="3" applyNumberFormat="1" applyFont="1" applyFill="1" applyBorder="1" applyAlignment="1">
      <alignment horizontal="center" vertical="center" wrapText="1"/>
    </xf>
    <xf numFmtId="14" fontId="6" fillId="3" borderId="7" xfId="3" applyNumberFormat="1" applyFont="1" applyFill="1" applyBorder="1" applyAlignment="1">
      <alignment horizontal="center" vertical="center" wrapText="1"/>
    </xf>
    <xf numFmtId="0" fontId="6" fillId="3" borderId="8" xfId="3" applyFont="1" applyFill="1" applyBorder="1" applyAlignment="1">
      <alignment horizontal="center" vertical="center" wrapText="1"/>
    </xf>
    <xf numFmtId="0" fontId="4" fillId="0" borderId="9" xfId="3" applyFont="1" applyBorder="1" applyAlignment="1">
      <alignment vertical="center"/>
    </xf>
    <xf numFmtId="0" fontId="4" fillId="0" borderId="10" xfId="3" applyFont="1" applyBorder="1" applyAlignment="1">
      <alignment vertical="center"/>
    </xf>
    <xf numFmtId="0" fontId="6" fillId="2" borderId="7" xfId="3" applyFont="1" applyFill="1" applyBorder="1" applyAlignment="1">
      <alignment horizontal="center" vertical="center" wrapText="1"/>
    </xf>
    <xf numFmtId="38" fontId="6" fillId="2" borderId="6" xfId="3" applyNumberFormat="1" applyFont="1" applyFill="1" applyBorder="1" applyAlignment="1">
      <alignment horizontal="center" vertical="center"/>
    </xf>
    <xf numFmtId="9" fontId="6" fillId="2" borderId="6" xfId="3" applyNumberFormat="1" applyFont="1" applyFill="1" applyBorder="1" applyAlignment="1">
      <alignment horizontal="center" vertical="center"/>
    </xf>
    <xf numFmtId="0" fontId="6" fillId="3" borderId="7" xfId="3" applyFont="1" applyFill="1" applyBorder="1" applyAlignment="1">
      <alignment horizontal="center" vertical="center" wrapText="1"/>
    </xf>
    <xf numFmtId="0" fontId="2" fillId="0" borderId="8" xfId="3" applyFont="1" applyBorder="1" applyAlignment="1">
      <alignment horizontal="center" vertical="center"/>
    </xf>
    <xf numFmtId="0" fontId="6" fillId="3" borderId="6" xfId="3" applyFont="1" applyFill="1" applyBorder="1" applyAlignment="1">
      <alignment horizontal="center" vertical="center" wrapText="1"/>
    </xf>
    <xf numFmtId="0" fontId="6" fillId="2" borderId="8" xfId="3" applyFont="1" applyFill="1" applyBorder="1" applyAlignment="1">
      <alignment horizontal="center" vertical="center" wrapText="1"/>
    </xf>
    <xf numFmtId="0" fontId="6" fillId="2" borderId="11" xfId="3" applyFont="1" applyFill="1" applyBorder="1" applyAlignment="1">
      <alignment horizontal="center" vertical="center" wrapText="1"/>
    </xf>
    <xf numFmtId="0" fontId="4" fillId="0" borderId="12" xfId="3" applyFont="1" applyBorder="1" applyAlignment="1">
      <alignment vertical="center"/>
    </xf>
    <xf numFmtId="14" fontId="6" fillId="3" borderId="13" xfId="3" applyNumberFormat="1" applyFont="1" applyFill="1" applyBorder="1" applyAlignment="1">
      <alignment horizontal="center" vertical="center" wrapText="1"/>
    </xf>
    <xf numFmtId="0" fontId="6" fillId="2" borderId="13" xfId="3" applyFont="1" applyFill="1" applyBorder="1" applyAlignment="1">
      <alignment horizontal="center" vertical="center" wrapText="1"/>
    </xf>
    <xf numFmtId="0" fontId="6" fillId="3" borderId="13" xfId="3" applyFont="1" applyFill="1" applyBorder="1" applyAlignment="1">
      <alignment horizontal="center" vertical="center" wrapText="1"/>
    </xf>
    <xf numFmtId="177" fontId="6" fillId="2" borderId="6" xfId="3" applyNumberFormat="1" applyFont="1" applyFill="1" applyBorder="1" applyAlignment="1">
      <alignment horizontal="center" vertical="center" wrapText="1"/>
    </xf>
    <xf numFmtId="0" fontId="7" fillId="0" borderId="14" xfId="4" applyBorder="1"/>
    <xf numFmtId="14" fontId="7" fillId="0" borderId="14" xfId="4" applyNumberFormat="1" applyBorder="1" applyAlignment="1">
      <alignment horizontal="right"/>
    </xf>
    <xf numFmtId="14" fontId="7" fillId="5" borderId="14" xfId="4" applyNumberFormat="1" applyFill="1" applyBorder="1"/>
    <xf numFmtId="0" fontId="7" fillId="5" borderId="14" xfId="4" applyFill="1" applyBorder="1"/>
    <xf numFmtId="38" fontId="9" fillId="0" borderId="14" xfId="5" applyFont="1" applyBorder="1" applyAlignment="1"/>
    <xf numFmtId="9" fontId="9" fillId="0" borderId="14" xfId="6" applyFont="1" applyBorder="1" applyAlignment="1"/>
    <xf numFmtId="38" fontId="9" fillId="5" borderId="14" xfId="5" applyFont="1" applyFill="1" applyBorder="1" applyAlignment="1"/>
    <xf numFmtId="38" fontId="7" fillId="5" borderId="14" xfId="5" applyFont="1" applyFill="1" applyBorder="1">
      <alignment vertical="center"/>
    </xf>
    <xf numFmtId="38" fontId="7" fillId="5" borderId="14" xfId="4" applyNumberFormat="1" applyFill="1" applyBorder="1"/>
    <xf numFmtId="177" fontId="7" fillId="0" borderId="14" xfId="4" applyNumberFormat="1" applyBorder="1"/>
    <xf numFmtId="38" fontId="7" fillId="0" borderId="14" xfId="5" applyFont="1" applyBorder="1" applyAlignment="1"/>
    <xf numFmtId="0" fontId="2" fillId="0" borderId="6" xfId="3" applyFont="1" applyBorder="1"/>
    <xf numFmtId="0" fontId="7" fillId="0" borderId="14" xfId="4" quotePrefix="1" applyBorder="1"/>
    <xf numFmtId="0" fontId="2" fillId="0" borderId="1" xfId="7" applyFont="1" applyBorder="1" applyAlignment="1">
      <alignment horizontal="center"/>
    </xf>
    <xf numFmtId="0" fontId="4" fillId="0" borderId="2" xfId="7" applyFont="1" applyBorder="1" applyAlignment="1">
      <alignment vertical="center"/>
    </xf>
    <xf numFmtId="0" fontId="4" fillId="0" borderId="3" xfId="7" applyFont="1" applyBorder="1" applyAlignment="1">
      <alignment vertical="center"/>
    </xf>
    <xf numFmtId="0" fontId="2" fillId="2" borderId="4" xfId="7" applyFont="1" applyFill="1" applyBorder="1" applyAlignment="1">
      <alignment horizontal="center"/>
    </xf>
    <xf numFmtId="0" fontId="4" fillId="0" borderId="5" xfId="7" applyFont="1" applyBorder="1" applyAlignment="1">
      <alignment vertical="center"/>
    </xf>
    <xf numFmtId="0" fontId="2" fillId="0" borderId="0" xfId="7" applyFont="1"/>
    <xf numFmtId="14" fontId="2" fillId="0" borderId="0" xfId="7" applyNumberFormat="1" applyFont="1"/>
    <xf numFmtId="0" fontId="5" fillId="0" borderId="0" xfId="7" applyFont="1"/>
    <xf numFmtId="38" fontId="2" fillId="0" borderId="0" xfId="7" applyNumberFormat="1" applyFont="1"/>
    <xf numFmtId="0" fontId="1" fillId="0" borderId="0" xfId="7" applyAlignment="1">
      <alignment vertical="center"/>
    </xf>
    <xf numFmtId="0" fontId="6" fillId="2" borderId="7" xfId="7" applyFont="1" applyFill="1" applyBorder="1" applyAlignment="1">
      <alignment horizontal="center" vertical="center"/>
    </xf>
    <xf numFmtId="0" fontId="6" fillId="2" borderId="7" xfId="7" applyFont="1" applyFill="1" applyBorder="1" applyAlignment="1">
      <alignment horizontal="center" vertical="center" wrapText="1"/>
    </xf>
    <xf numFmtId="0" fontId="2" fillId="0" borderId="7" xfId="7" applyFont="1" applyBorder="1" applyAlignment="1">
      <alignment horizontal="center" vertical="center" wrapText="1"/>
    </xf>
    <xf numFmtId="0" fontId="2" fillId="0" borderId="7" xfId="7" applyFont="1" applyBorder="1" applyAlignment="1">
      <alignment horizontal="center" vertical="center"/>
    </xf>
    <xf numFmtId="0" fontId="6" fillId="3" borderId="7" xfId="7" applyFont="1" applyFill="1" applyBorder="1" applyAlignment="1">
      <alignment horizontal="center" vertical="center"/>
    </xf>
    <xf numFmtId="14" fontId="6" fillId="2" borderId="7" xfId="7" applyNumberFormat="1" applyFont="1" applyFill="1" applyBorder="1" applyAlignment="1">
      <alignment horizontal="center" vertical="center"/>
    </xf>
    <xf numFmtId="14" fontId="6" fillId="2" borderId="7" xfId="7" applyNumberFormat="1" applyFont="1" applyFill="1" applyBorder="1" applyAlignment="1">
      <alignment horizontal="center" vertical="center" wrapText="1"/>
    </xf>
    <xf numFmtId="14" fontId="6" fillId="3" borderId="7" xfId="7" applyNumberFormat="1" applyFont="1" applyFill="1" applyBorder="1" applyAlignment="1">
      <alignment horizontal="center" vertical="center" wrapText="1"/>
    </xf>
    <xf numFmtId="0" fontId="6" fillId="3" borderId="8" xfId="7" applyFont="1" applyFill="1" applyBorder="1" applyAlignment="1">
      <alignment horizontal="center" vertical="center" wrapText="1"/>
    </xf>
    <xf numFmtId="0" fontId="4" fillId="0" borderId="9" xfId="7" applyFont="1" applyBorder="1" applyAlignment="1">
      <alignment vertical="center"/>
    </xf>
    <xf numFmtId="0" fontId="4" fillId="0" borderId="10" xfId="7" applyFont="1" applyBorder="1" applyAlignment="1">
      <alignment vertical="center"/>
    </xf>
    <xf numFmtId="38" fontId="6" fillId="2" borderId="7" xfId="7" applyNumberFormat="1" applyFont="1" applyFill="1" applyBorder="1" applyAlignment="1">
      <alignment horizontal="center" vertical="center"/>
    </xf>
    <xf numFmtId="0" fontId="6" fillId="3" borderId="7" xfId="7" applyFont="1" applyFill="1" applyBorder="1" applyAlignment="1">
      <alignment horizontal="center" vertical="center" wrapText="1"/>
    </xf>
    <xf numFmtId="0" fontId="2" fillId="0" borderId="8" xfId="7" applyFont="1" applyBorder="1" applyAlignment="1">
      <alignment horizontal="center" vertical="center"/>
    </xf>
    <xf numFmtId="0" fontId="6" fillId="2" borderId="8" xfId="7" applyFont="1" applyFill="1" applyBorder="1" applyAlignment="1">
      <alignment horizontal="center" vertical="center" wrapText="1"/>
    </xf>
    <xf numFmtId="0" fontId="6" fillId="2" borderId="11" xfId="7" applyFont="1" applyFill="1" applyBorder="1" applyAlignment="1">
      <alignment horizontal="center" vertical="center" wrapText="1"/>
    </xf>
    <xf numFmtId="0" fontId="4" fillId="0" borderId="12" xfId="7" applyFont="1" applyBorder="1" applyAlignment="1">
      <alignment vertical="center"/>
    </xf>
    <xf numFmtId="0" fontId="4" fillId="0" borderId="13" xfId="7" applyFont="1" applyBorder="1" applyAlignment="1">
      <alignment vertical="center"/>
    </xf>
    <xf numFmtId="0" fontId="6" fillId="3" borderId="6" xfId="7" applyFont="1" applyFill="1" applyBorder="1" applyAlignment="1">
      <alignment horizontal="center" vertical="center" wrapText="1"/>
    </xf>
    <xf numFmtId="0" fontId="2" fillId="0" borderId="6" xfId="7" applyFont="1" applyBorder="1" applyAlignment="1">
      <alignment horizontal="center" vertical="center"/>
    </xf>
    <xf numFmtId="0" fontId="6" fillId="3" borderId="6" xfId="7" applyFont="1" applyFill="1" applyBorder="1" applyAlignment="1">
      <alignment horizontal="center" vertical="center"/>
    </xf>
    <xf numFmtId="0" fontId="6" fillId="2" borderId="6" xfId="7" applyFont="1" applyFill="1" applyBorder="1" applyAlignment="1">
      <alignment horizontal="center" vertical="center"/>
    </xf>
    <xf numFmtId="0" fontId="6" fillId="2" borderId="6" xfId="7" applyFont="1" applyFill="1" applyBorder="1" applyAlignment="1">
      <alignment horizontal="center" vertical="center" wrapText="1"/>
    </xf>
    <xf numFmtId="14" fontId="7" fillId="0" borderId="14" xfId="4" applyNumberFormat="1" applyBorder="1"/>
    <xf numFmtId="0" fontId="2" fillId="0" borderId="6" xfId="7" applyFont="1" applyBorder="1"/>
    <xf numFmtId="14" fontId="2" fillId="0" borderId="6" xfId="7" applyNumberFormat="1" applyFont="1" applyBorder="1"/>
    <xf numFmtId="14" fontId="2" fillId="4" borderId="6" xfId="7" applyNumberFormat="1" applyFont="1" applyFill="1" applyBorder="1"/>
    <xf numFmtId="0" fontId="2" fillId="4" borderId="6" xfId="7" applyFont="1" applyFill="1" applyBorder="1"/>
    <xf numFmtId="38" fontId="2" fillId="0" borderId="6" xfId="7" applyNumberFormat="1" applyFont="1" applyBorder="1"/>
    <xf numFmtId="38" fontId="2" fillId="4" borderId="6" xfId="7" applyNumberFormat="1" applyFont="1" applyFill="1" applyBorder="1"/>
    <xf numFmtId="38" fontId="2" fillId="4" borderId="6" xfId="7" applyNumberFormat="1" applyFont="1" applyFill="1" applyBorder="1" applyAlignment="1">
      <alignment vertical="center"/>
    </xf>
    <xf numFmtId="0" fontId="2" fillId="0" borderId="1" xfId="8" applyFont="1" applyBorder="1" applyAlignment="1">
      <alignment horizontal="center"/>
    </xf>
    <xf numFmtId="0" fontId="4" fillId="0" borderId="2" xfId="8" applyFont="1" applyBorder="1" applyAlignment="1">
      <alignment vertical="center"/>
    </xf>
    <xf numFmtId="0" fontId="4" fillId="0" borderId="3" xfId="8" applyFont="1" applyBorder="1" applyAlignment="1">
      <alignment vertical="center"/>
    </xf>
    <xf numFmtId="0" fontId="2" fillId="2" borderId="4" xfId="8" applyFont="1" applyFill="1" applyBorder="1" applyAlignment="1">
      <alignment horizontal="center"/>
    </xf>
    <xf numFmtId="0" fontId="4" fillId="0" borderId="5" xfId="8" applyFont="1" applyBorder="1" applyAlignment="1">
      <alignment vertical="center"/>
    </xf>
    <xf numFmtId="0" fontId="2" fillId="0" borderId="0" xfId="8" applyFont="1"/>
    <xf numFmtId="14" fontId="2" fillId="0" borderId="0" xfId="8" applyNumberFormat="1" applyFont="1"/>
    <xf numFmtId="0" fontId="5" fillId="0" borderId="0" xfId="8" applyFont="1"/>
    <xf numFmtId="38" fontId="2" fillId="0" borderId="0" xfId="8" applyNumberFormat="1" applyFont="1"/>
    <xf numFmtId="0" fontId="1" fillId="0" borderId="0" xfId="8" applyAlignment="1">
      <alignment vertical="center"/>
    </xf>
    <xf numFmtId="0" fontId="6" fillId="2" borderId="7" xfId="8" applyFont="1" applyFill="1" applyBorder="1" applyAlignment="1">
      <alignment horizontal="center" vertical="center"/>
    </xf>
    <xf numFmtId="0" fontId="6" fillId="2" borderId="7" xfId="8" applyFont="1" applyFill="1" applyBorder="1" applyAlignment="1">
      <alignment horizontal="center" vertical="center" wrapText="1"/>
    </xf>
    <xf numFmtId="0" fontId="2" fillId="0" borderId="7" xfId="8" applyFont="1" applyBorder="1" applyAlignment="1">
      <alignment horizontal="center" vertical="center" wrapText="1"/>
    </xf>
    <xf numFmtId="0" fontId="2" fillId="0" borderId="7" xfId="8" applyFont="1" applyBorder="1" applyAlignment="1">
      <alignment horizontal="center" vertical="center"/>
    </xf>
    <xf numFmtId="0" fontId="6" fillId="3" borderId="7" xfId="8" applyFont="1" applyFill="1" applyBorder="1" applyAlignment="1">
      <alignment horizontal="center" vertical="center"/>
    </xf>
    <xf numFmtId="14" fontId="6" fillId="2" borderId="7" xfId="8" applyNumberFormat="1" applyFont="1" applyFill="1" applyBorder="1" applyAlignment="1">
      <alignment horizontal="center" vertical="center"/>
    </xf>
    <xf numFmtId="14" fontId="6" fillId="2" borderId="7" xfId="8" applyNumberFormat="1" applyFont="1" applyFill="1" applyBorder="1" applyAlignment="1">
      <alignment horizontal="center" vertical="center" wrapText="1"/>
    </xf>
    <xf numFmtId="14" fontId="6" fillId="3" borderId="7" xfId="8" applyNumberFormat="1" applyFont="1" applyFill="1" applyBorder="1" applyAlignment="1">
      <alignment horizontal="center" vertical="center" wrapText="1"/>
    </xf>
    <xf numFmtId="0" fontId="6" fillId="3" borderId="8" xfId="8" applyFont="1" applyFill="1" applyBorder="1" applyAlignment="1">
      <alignment horizontal="center" vertical="center" wrapText="1"/>
    </xf>
    <xf numFmtId="0" fontId="4" fillId="0" borderId="9" xfId="8" applyFont="1" applyBorder="1" applyAlignment="1">
      <alignment vertical="center"/>
    </xf>
    <xf numFmtId="0" fontId="4" fillId="0" borderId="10" xfId="8" applyFont="1" applyBorder="1" applyAlignment="1">
      <alignment vertical="center"/>
    </xf>
    <xf numFmtId="38" fontId="6" fillId="2" borderId="7" xfId="8" applyNumberFormat="1" applyFont="1" applyFill="1" applyBorder="1" applyAlignment="1">
      <alignment horizontal="center" vertical="center"/>
    </xf>
    <xf numFmtId="0" fontId="6" fillId="3" borderId="7" xfId="8" applyFont="1" applyFill="1" applyBorder="1" applyAlignment="1">
      <alignment horizontal="center" vertical="center" wrapText="1"/>
    </xf>
    <xf numFmtId="0" fontId="2" fillId="0" borderId="8" xfId="8" applyFont="1" applyBorder="1" applyAlignment="1">
      <alignment horizontal="center" vertical="center"/>
    </xf>
    <xf numFmtId="0" fontId="6" fillId="2" borderId="8" xfId="8" applyFont="1" applyFill="1" applyBorder="1" applyAlignment="1">
      <alignment horizontal="center" vertical="center" wrapText="1"/>
    </xf>
    <xf numFmtId="0" fontId="6" fillId="2" borderId="11" xfId="8" applyFont="1" applyFill="1" applyBorder="1" applyAlignment="1">
      <alignment horizontal="center" vertical="center" wrapText="1"/>
    </xf>
    <xf numFmtId="0" fontId="4" fillId="0" borderId="12" xfId="8" applyFont="1" applyBorder="1" applyAlignment="1">
      <alignment vertical="center"/>
    </xf>
    <xf numFmtId="0" fontId="4" fillId="0" borderId="13" xfId="8" applyFont="1" applyBorder="1" applyAlignment="1">
      <alignment vertical="center"/>
    </xf>
    <xf numFmtId="0" fontId="6" fillId="3" borderId="6" xfId="8" applyFont="1" applyFill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/>
    </xf>
    <xf numFmtId="0" fontId="6" fillId="3" borderId="6" xfId="8" applyFont="1" applyFill="1" applyBorder="1" applyAlignment="1">
      <alignment horizontal="center" vertical="center"/>
    </xf>
    <xf numFmtId="0" fontId="6" fillId="2" borderId="6" xfId="8" applyFont="1" applyFill="1" applyBorder="1" applyAlignment="1">
      <alignment horizontal="center" vertical="center"/>
    </xf>
    <xf numFmtId="0" fontId="6" fillId="2" borderId="6" xfId="8" applyFont="1" applyFill="1" applyBorder="1" applyAlignment="1">
      <alignment horizontal="center" vertical="center" wrapText="1"/>
    </xf>
    <xf numFmtId="0" fontId="2" fillId="0" borderId="6" xfId="8" applyFont="1" applyBorder="1"/>
    <xf numFmtId="14" fontId="2" fillId="0" borderId="6" xfId="8" applyNumberFormat="1" applyFont="1" applyBorder="1"/>
    <xf numFmtId="14" fontId="2" fillId="4" borderId="6" xfId="8" applyNumberFormat="1" applyFont="1" applyFill="1" applyBorder="1"/>
    <xf numFmtId="0" fontId="2" fillId="4" borderId="6" xfId="8" applyFont="1" applyFill="1" applyBorder="1"/>
    <xf numFmtId="38" fontId="2" fillId="0" borderId="6" xfId="8" applyNumberFormat="1" applyFont="1" applyBorder="1"/>
    <xf numFmtId="38" fontId="2" fillId="4" borderId="6" xfId="8" applyNumberFormat="1" applyFont="1" applyFill="1" applyBorder="1"/>
    <xf numFmtId="38" fontId="2" fillId="4" borderId="6" xfId="8" applyNumberFormat="1" applyFont="1" applyFill="1" applyBorder="1" applyAlignment="1">
      <alignment vertical="center"/>
    </xf>
    <xf numFmtId="0" fontId="2" fillId="0" borderId="1" xfId="9" applyFont="1" applyBorder="1" applyAlignment="1">
      <alignment horizontal="center"/>
    </xf>
    <xf numFmtId="0" fontId="4" fillId="0" borderId="2" xfId="9" applyFont="1" applyBorder="1" applyAlignment="1">
      <alignment vertical="center"/>
    </xf>
    <xf numFmtId="0" fontId="4" fillId="0" borderId="3" xfId="9" applyFont="1" applyBorder="1" applyAlignment="1">
      <alignment vertical="center"/>
    </xf>
    <xf numFmtId="0" fontId="2" fillId="2" borderId="4" xfId="9" applyFont="1" applyFill="1" applyBorder="1" applyAlignment="1">
      <alignment horizontal="center"/>
    </xf>
    <xf numFmtId="0" fontId="4" fillId="0" borderId="5" xfId="9" applyFont="1" applyBorder="1" applyAlignment="1">
      <alignment vertical="center"/>
    </xf>
    <xf numFmtId="0" fontId="2" fillId="0" borderId="0" xfId="9" applyFont="1"/>
    <xf numFmtId="14" fontId="2" fillId="0" borderId="0" xfId="9" applyNumberFormat="1" applyFont="1"/>
    <xf numFmtId="0" fontId="5" fillId="0" borderId="0" xfId="9" applyFont="1"/>
    <xf numFmtId="38" fontId="2" fillId="0" borderId="0" xfId="9" applyNumberFormat="1" applyFont="1"/>
    <xf numFmtId="0" fontId="1" fillId="0" borderId="0" xfId="9" applyAlignment="1">
      <alignment vertical="center"/>
    </xf>
    <xf numFmtId="0" fontId="6" fillId="2" borderId="6" xfId="9" applyFont="1" applyFill="1" applyBorder="1" applyAlignment="1">
      <alignment horizontal="center" vertical="center"/>
    </xf>
    <xf numFmtId="0" fontId="6" fillId="2" borderId="6" xfId="9" applyFont="1" applyFill="1" applyBorder="1" applyAlignment="1">
      <alignment horizontal="center" vertical="center" wrapText="1"/>
    </xf>
    <xf numFmtId="0" fontId="2" fillId="0" borderId="6" xfId="9" applyFont="1" applyBorder="1" applyAlignment="1">
      <alignment horizontal="center" vertical="center" wrapText="1"/>
    </xf>
    <xf numFmtId="0" fontId="2" fillId="0" borderId="6" xfId="9" applyFont="1" applyBorder="1" applyAlignment="1">
      <alignment horizontal="center" vertical="center"/>
    </xf>
    <xf numFmtId="0" fontId="6" fillId="3" borderId="6" xfId="9" applyFont="1" applyFill="1" applyBorder="1" applyAlignment="1">
      <alignment horizontal="center" vertical="center"/>
    </xf>
    <xf numFmtId="14" fontId="6" fillId="2" borderId="6" xfId="9" applyNumberFormat="1" applyFont="1" applyFill="1" applyBorder="1" applyAlignment="1">
      <alignment horizontal="center" vertical="center"/>
    </xf>
    <xf numFmtId="14" fontId="6" fillId="2" borderId="6" xfId="9" applyNumberFormat="1" applyFont="1" applyFill="1" applyBorder="1" applyAlignment="1">
      <alignment horizontal="center" vertical="center" wrapText="1"/>
    </xf>
    <xf numFmtId="14" fontId="6" fillId="3" borderId="7" xfId="9" applyNumberFormat="1" applyFont="1" applyFill="1" applyBorder="1" applyAlignment="1">
      <alignment horizontal="center" vertical="center" wrapText="1"/>
    </xf>
    <xf numFmtId="0" fontId="6" fillId="3" borderId="8" xfId="9" applyFont="1" applyFill="1" applyBorder="1" applyAlignment="1">
      <alignment horizontal="center" vertical="center" wrapText="1"/>
    </xf>
    <xf numFmtId="0" fontId="4" fillId="0" borderId="9" xfId="9" applyFont="1" applyBorder="1" applyAlignment="1">
      <alignment vertical="center"/>
    </xf>
    <xf numFmtId="0" fontId="4" fillId="0" borderId="10" xfId="9" applyFont="1" applyBorder="1" applyAlignment="1">
      <alignment vertical="center"/>
    </xf>
    <xf numFmtId="0" fontId="6" fillId="2" borderId="7" xfId="9" applyFont="1" applyFill="1" applyBorder="1" applyAlignment="1">
      <alignment horizontal="center" vertical="center" wrapText="1"/>
    </xf>
    <xf numFmtId="38" fontId="6" fillId="2" borderId="6" xfId="9" applyNumberFormat="1" applyFont="1" applyFill="1" applyBorder="1" applyAlignment="1">
      <alignment horizontal="center" vertical="center"/>
    </xf>
    <xf numFmtId="0" fontId="6" fillId="3" borderId="7" xfId="9" applyFont="1" applyFill="1" applyBorder="1" applyAlignment="1">
      <alignment horizontal="center" vertical="center" wrapText="1"/>
    </xf>
    <xf numFmtId="0" fontId="2" fillId="0" borderId="8" xfId="9" applyFont="1" applyBorder="1" applyAlignment="1">
      <alignment horizontal="center" vertical="center"/>
    </xf>
    <xf numFmtId="0" fontId="6" fillId="3" borderId="6" xfId="9" applyFont="1" applyFill="1" applyBorder="1" applyAlignment="1">
      <alignment horizontal="center" vertical="center" wrapText="1"/>
    </xf>
    <xf numFmtId="0" fontId="6" fillId="2" borderId="8" xfId="9" applyFont="1" applyFill="1" applyBorder="1" applyAlignment="1">
      <alignment horizontal="center" vertical="center" wrapText="1"/>
    </xf>
    <xf numFmtId="0" fontId="6" fillId="2" borderId="11" xfId="9" applyFont="1" applyFill="1" applyBorder="1" applyAlignment="1">
      <alignment horizontal="center" vertical="center" wrapText="1"/>
    </xf>
    <xf numFmtId="0" fontId="4" fillId="0" borderId="12" xfId="9" applyFont="1" applyBorder="1" applyAlignment="1">
      <alignment vertical="center"/>
    </xf>
    <xf numFmtId="14" fontId="6" fillId="3" borderId="13" xfId="9" applyNumberFormat="1" applyFont="1" applyFill="1" applyBorder="1" applyAlignment="1">
      <alignment horizontal="center" vertical="center" wrapText="1"/>
    </xf>
    <xf numFmtId="0" fontId="6" fillId="2" borderId="13" xfId="9" applyFont="1" applyFill="1" applyBorder="1" applyAlignment="1">
      <alignment horizontal="center" vertical="center" wrapText="1"/>
    </xf>
    <xf numFmtId="0" fontId="6" fillId="3" borderId="13" xfId="9" applyFont="1" applyFill="1" applyBorder="1" applyAlignment="1">
      <alignment horizontal="center" vertical="center" wrapText="1"/>
    </xf>
    <xf numFmtId="9" fontId="7" fillId="0" borderId="14" xfId="1" applyFont="1" applyBorder="1" applyAlignment="1"/>
    <xf numFmtId="0" fontId="2" fillId="0" borderId="6" xfId="9" applyFont="1" applyBorder="1"/>
  </cellXfs>
  <cellStyles count="10">
    <cellStyle name="パーセント" xfId="1" builtinId="5"/>
    <cellStyle name="パーセント 3" xfId="6" xr:uid="{14CC3993-3751-4F8F-BADF-2FBEA8DA292E}"/>
    <cellStyle name="桁区切り 4" xfId="5" xr:uid="{AE11FA99-2889-4E26-9053-1A18EA0FBC42}"/>
    <cellStyle name="標準" xfId="0" builtinId="0"/>
    <cellStyle name="標準 2" xfId="2" xr:uid="{2F9C4B43-0632-4C22-885C-9EB7241A9988}"/>
    <cellStyle name="標準 3" xfId="3" xr:uid="{52A0134B-B5D4-469F-B104-2A6D5BB6EEDE}"/>
    <cellStyle name="標準 4" xfId="4" xr:uid="{052869BB-C118-4740-A15F-B6532CC8BB97}"/>
    <cellStyle name="標準 5" xfId="7" xr:uid="{27FE975F-287E-4060-AED5-0468EC429595}"/>
    <cellStyle name="標準 6" xfId="8" xr:uid="{52740660-372C-47B9-B8DD-ADA627C01FC0}"/>
    <cellStyle name="標準 7" xfId="9" xr:uid="{A33D2765-4398-4C83-B85F-C9839ABA407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AS01\soumu\&#22320;&#26041;&#20844;&#20250;&#35336;\&#12304;R5&#12305;&#22320;&#26041;&#20844;&#20250;&#35336;\&#32013;&#21697;&#12487;&#12540;&#12479;\&#25104;&#26524;&#21697;&#65288;CD&#12487;&#12540;&#12479;&#65289;\&#9315;&#31777;&#20415;&#27861;&#65288;&#38468;&#23646;&#26126;&#32048;&#26360;&#12539;&#22266;&#23450;&#36039;&#29987;&#21488;&#24115;&#65289;\&#36001;&#21209;&#26360;&#39006;&#12288;&#31777;&#20415;&#27861;(&#25353;&#20998;&#34920;&#20837;&#12426;).xlsx" TargetMode="External"/><Relationship Id="rId1" Type="http://schemas.openxmlformats.org/officeDocument/2006/relationships/externalLinkPath" Target="&#36001;&#21209;&#26360;&#39006;&#12288;&#31777;&#20415;&#27861;(&#25353;&#20998;&#34920;&#20837;&#12426;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12475;&#12531;&#12479;&#12540;126\Desktop\&#12383;&#12395;&#12416;&#12425;\&#20844;&#20250;&#35336;\R6&#20316;&#26989;&#12288;&#20844;&#20250;&#35336;\2&#12288;&#31777;&#20415;&#27861;\1&#12288;&#30007;&#40575;&#22320;&#21306;&#28040;&#38450;&#19968;&#37096;&#20107;&#21209;&#32068;&#21512;\R5&#36001;&#21209;&#26360;&#39006;&#65288;&#20870;&#21336;&#20301;&#65289;&#12539;&#22266;&#23450;&#36039;&#29987;&#21488;&#24115;&#12539;&#38468;&#23646;&#26126;&#32048;.xlsx" TargetMode="External"/><Relationship Id="rId1" Type="http://schemas.openxmlformats.org/officeDocument/2006/relationships/externalLinkPath" Target="/Users/&#12475;&#12531;&#12479;&#12540;126/Desktop/&#12383;&#12395;&#12416;&#12425;/&#20844;&#20250;&#35336;/R6&#20316;&#26989;&#12288;&#20844;&#20250;&#35336;/2&#12288;&#31777;&#20415;&#27861;/1&#12288;&#30007;&#40575;&#22320;&#21306;&#28040;&#38450;&#19968;&#37096;&#20107;&#21209;&#32068;&#21512;/R5&#36001;&#21209;&#26360;&#39006;&#65288;&#20870;&#21336;&#20301;&#65289;&#12539;&#22266;&#23450;&#36039;&#29987;&#21488;&#24115;&#12539;&#38468;&#23646;&#26126;&#3204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固定資産台帳"/>
      <sheetName val="固定資産台帳記載項目"/>
      <sheetName val="土地"/>
      <sheetName val="建物及び建物附属設備"/>
      <sheetName val="建設仮勘定"/>
      <sheetName val="工作物"/>
      <sheetName val="船舶"/>
      <sheetName val="物品"/>
      <sheetName val="原本"/>
      <sheetName val="償却率（定額法）"/>
      <sheetName val="固定資産集計表"/>
      <sheetName val="財務書類作成元データ"/>
      <sheetName val="一般会計　歳入"/>
      <sheetName val="歳入　款ごと"/>
      <sheetName val="一般会計　歳出"/>
      <sheetName val="歳出　節ごと"/>
      <sheetName val="財務書類"/>
      <sheetName val="償還年次表"/>
      <sheetName val="賞与・退職手当引当金"/>
      <sheetName val="貸借対照表"/>
      <sheetName val="様式目次"/>
      <sheetName val="行政コスト計算書"/>
      <sheetName val="純資産変動計算書"/>
      <sheetName val="行政コスト及び純資産変動計算書"/>
      <sheetName val="資金収支計算書"/>
      <sheetName val="個別計算"/>
      <sheetName val="対象範囲"/>
      <sheetName val="相関図"/>
      <sheetName val="BS資料①"/>
      <sheetName val="BS資料⓶"/>
      <sheetName val="BS　徴収不能引当金"/>
      <sheetName val="PL資料①"/>
      <sheetName val="PL資料⓶"/>
      <sheetName val="NW資料①"/>
      <sheetName val="CF資料①"/>
      <sheetName val="第３章加工"/>
      <sheetName val="注記①"/>
      <sheetName val="注記②"/>
      <sheetName val="有形固定資産"/>
      <sheetName val="投資・出資金"/>
      <sheetName val="基金・貸付金"/>
      <sheetName val="未収金及び長期延滞債権"/>
      <sheetName val="地方債（借入先別）"/>
      <sheetName val="引当金"/>
      <sheetName val="補助金"/>
      <sheetName val="財源明細"/>
      <sheetName val="財源情報明細"/>
      <sheetName val="資金明細"/>
      <sheetName val="按分表"/>
      <sheetName val="按分率"/>
      <sheetName val="貸借対照表 (按分)"/>
      <sheetName val="行政コスト計算書 (按分)"/>
      <sheetName val="純資産変動計算書 (按分)"/>
      <sheetName val="資金収支計算書 (按分)"/>
      <sheetName val="作成例"/>
      <sheetName val="構成団体按分後財務書類"/>
      <sheetName val="貸借対照表 (構成団体向け)"/>
      <sheetName val="行政コスト計算書  (構成団体向け)"/>
      <sheetName val="純資産変動計算書 (構成団体向け)"/>
      <sheetName val="行政コスト及び純資産変動計算書 (構成団体向け)"/>
      <sheetName val="資金収支計算書 ( 構成団体向け)"/>
    </sheetNames>
    <sheetDataSet>
      <sheetData sheetId="0"/>
      <sheetData sheetId="1"/>
      <sheetData sheetId="2">
        <row r="1">
          <cell r="A1" t="str">
            <v>団体名</v>
          </cell>
          <cell r="D1" t="str">
            <v>男鹿地区消防一部事務組合</v>
          </cell>
          <cell r="O1">
            <v>2023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B6">
            <v>2</v>
          </cell>
          <cell r="C6">
            <v>0.5</v>
          </cell>
        </row>
        <row r="7">
          <cell r="B7">
            <v>3</v>
          </cell>
          <cell r="C7">
            <v>0.33400000000000002</v>
          </cell>
        </row>
        <row r="8">
          <cell r="B8">
            <v>4</v>
          </cell>
          <cell r="C8">
            <v>0.25</v>
          </cell>
        </row>
        <row r="9">
          <cell r="B9">
            <v>5</v>
          </cell>
          <cell r="C9">
            <v>0.2</v>
          </cell>
        </row>
        <row r="10">
          <cell r="B10">
            <v>6</v>
          </cell>
          <cell r="C10">
            <v>0.16700000000000001</v>
          </cell>
        </row>
        <row r="11">
          <cell r="B11">
            <v>7</v>
          </cell>
          <cell r="C11">
            <v>0.14299999999999999</v>
          </cell>
        </row>
        <row r="12">
          <cell r="B12">
            <v>8</v>
          </cell>
          <cell r="C12">
            <v>0.125</v>
          </cell>
        </row>
        <row r="13">
          <cell r="B13">
            <v>9</v>
          </cell>
          <cell r="C13">
            <v>0.112</v>
          </cell>
        </row>
        <row r="14">
          <cell r="B14">
            <v>10</v>
          </cell>
          <cell r="C14">
            <v>0.1</v>
          </cell>
        </row>
        <row r="15">
          <cell r="B15">
            <v>11</v>
          </cell>
          <cell r="C15">
            <v>9.0999999999999998E-2</v>
          </cell>
        </row>
        <row r="16">
          <cell r="B16">
            <v>12</v>
          </cell>
          <cell r="C16">
            <v>8.4000000000000005E-2</v>
          </cell>
        </row>
        <row r="17">
          <cell r="B17">
            <v>13</v>
          </cell>
          <cell r="C17">
            <v>7.6999999999999999E-2</v>
          </cell>
        </row>
        <row r="18">
          <cell r="B18">
            <v>14</v>
          </cell>
          <cell r="C18">
            <v>7.1999999999999995E-2</v>
          </cell>
        </row>
        <row r="19">
          <cell r="B19">
            <v>15</v>
          </cell>
          <cell r="C19">
            <v>6.7000000000000004E-2</v>
          </cell>
        </row>
        <row r="20">
          <cell r="B20">
            <v>16</v>
          </cell>
          <cell r="C20">
            <v>6.3E-2</v>
          </cell>
        </row>
        <row r="21">
          <cell r="B21">
            <v>17</v>
          </cell>
          <cell r="C21">
            <v>5.8999999999999997E-2</v>
          </cell>
        </row>
        <row r="22">
          <cell r="B22">
            <v>18</v>
          </cell>
          <cell r="C22">
            <v>5.6000000000000001E-2</v>
          </cell>
        </row>
        <row r="23">
          <cell r="B23">
            <v>19</v>
          </cell>
          <cell r="C23">
            <v>5.2999999999999999E-2</v>
          </cell>
        </row>
        <row r="24">
          <cell r="B24">
            <v>20</v>
          </cell>
          <cell r="C24">
            <v>0.05</v>
          </cell>
        </row>
        <row r="25">
          <cell r="B25">
            <v>21</v>
          </cell>
          <cell r="C25">
            <v>4.8000000000000001E-2</v>
          </cell>
        </row>
        <row r="26">
          <cell r="B26">
            <v>22</v>
          </cell>
          <cell r="C26">
            <v>4.5999999999999999E-2</v>
          </cell>
        </row>
        <row r="27">
          <cell r="B27">
            <v>23</v>
          </cell>
          <cell r="C27">
            <v>4.3999999999999997E-2</v>
          </cell>
        </row>
        <row r="28">
          <cell r="B28">
            <v>24</v>
          </cell>
          <cell r="C28">
            <v>4.2000000000000003E-2</v>
          </cell>
        </row>
        <row r="29">
          <cell r="B29">
            <v>25</v>
          </cell>
          <cell r="C29">
            <v>0.04</v>
          </cell>
        </row>
        <row r="30">
          <cell r="B30">
            <v>26</v>
          </cell>
          <cell r="C30">
            <v>3.9E-2</v>
          </cell>
        </row>
        <row r="31">
          <cell r="B31">
            <v>27</v>
          </cell>
          <cell r="C31">
            <v>3.7999999999999999E-2</v>
          </cell>
        </row>
        <row r="32">
          <cell r="B32">
            <v>28</v>
          </cell>
          <cell r="C32">
            <v>3.5999999999999997E-2</v>
          </cell>
        </row>
        <row r="33">
          <cell r="B33">
            <v>29</v>
          </cell>
          <cell r="C33">
            <v>3.5000000000000003E-2</v>
          </cell>
        </row>
        <row r="34">
          <cell r="B34">
            <v>30</v>
          </cell>
          <cell r="C34">
            <v>3.4000000000000002E-2</v>
          </cell>
        </row>
        <row r="35">
          <cell r="B35">
            <v>31</v>
          </cell>
          <cell r="C35">
            <v>3.3000000000000002E-2</v>
          </cell>
        </row>
        <row r="36">
          <cell r="B36">
            <v>32</v>
          </cell>
          <cell r="C36">
            <v>3.2000000000000001E-2</v>
          </cell>
        </row>
        <row r="37">
          <cell r="B37">
            <v>33</v>
          </cell>
          <cell r="C37">
            <v>3.1E-2</v>
          </cell>
        </row>
        <row r="38">
          <cell r="B38">
            <v>34</v>
          </cell>
          <cell r="C38">
            <v>0.03</v>
          </cell>
        </row>
        <row r="39">
          <cell r="B39">
            <v>35</v>
          </cell>
          <cell r="C39">
            <v>2.9000000000000001E-2</v>
          </cell>
        </row>
        <row r="40">
          <cell r="B40">
            <v>36</v>
          </cell>
          <cell r="C40">
            <v>2.8000000000000001E-2</v>
          </cell>
        </row>
        <row r="41">
          <cell r="B41">
            <v>37</v>
          </cell>
          <cell r="C41">
            <v>2.8000000000000001E-2</v>
          </cell>
        </row>
        <row r="42">
          <cell r="B42">
            <v>38</v>
          </cell>
          <cell r="C42">
            <v>2.7E-2</v>
          </cell>
        </row>
        <row r="43">
          <cell r="B43">
            <v>39</v>
          </cell>
          <cell r="C43">
            <v>2.5999999999999999E-2</v>
          </cell>
        </row>
        <row r="44">
          <cell r="B44">
            <v>40</v>
          </cell>
          <cell r="C44">
            <v>2.5000000000000001E-2</v>
          </cell>
        </row>
        <row r="45">
          <cell r="B45">
            <v>41</v>
          </cell>
          <cell r="C45">
            <v>2.5000000000000001E-2</v>
          </cell>
        </row>
        <row r="46">
          <cell r="B46">
            <v>42</v>
          </cell>
          <cell r="C46">
            <v>2.4E-2</v>
          </cell>
        </row>
        <row r="47">
          <cell r="B47">
            <v>43</v>
          </cell>
          <cell r="C47">
            <v>2.4E-2</v>
          </cell>
        </row>
        <row r="48">
          <cell r="B48">
            <v>44</v>
          </cell>
          <cell r="C48">
            <v>2.3E-2</v>
          </cell>
        </row>
        <row r="49">
          <cell r="B49">
            <v>45</v>
          </cell>
          <cell r="C49">
            <v>2.3E-2</v>
          </cell>
        </row>
        <row r="50">
          <cell r="B50">
            <v>46</v>
          </cell>
          <cell r="C50">
            <v>2.1999999999999999E-2</v>
          </cell>
        </row>
        <row r="51">
          <cell r="B51">
            <v>47</v>
          </cell>
          <cell r="C51">
            <v>2.1999999999999999E-2</v>
          </cell>
        </row>
        <row r="52">
          <cell r="B52">
            <v>48</v>
          </cell>
          <cell r="C52">
            <v>2.1000000000000001E-2</v>
          </cell>
        </row>
        <row r="53">
          <cell r="B53">
            <v>49</v>
          </cell>
          <cell r="C53">
            <v>2.1000000000000001E-2</v>
          </cell>
        </row>
        <row r="54">
          <cell r="B54">
            <v>50</v>
          </cell>
          <cell r="C54">
            <v>0.02</v>
          </cell>
        </row>
        <row r="55">
          <cell r="B55">
            <v>51</v>
          </cell>
          <cell r="C55">
            <v>0.02</v>
          </cell>
        </row>
        <row r="56">
          <cell r="B56">
            <v>52</v>
          </cell>
          <cell r="C56">
            <v>0.02</v>
          </cell>
        </row>
        <row r="57">
          <cell r="B57">
            <v>53</v>
          </cell>
          <cell r="C57">
            <v>1.9E-2</v>
          </cell>
        </row>
        <row r="58">
          <cell r="B58">
            <v>54</v>
          </cell>
          <cell r="C58">
            <v>1.9E-2</v>
          </cell>
        </row>
        <row r="59">
          <cell r="B59">
            <v>55</v>
          </cell>
          <cell r="C59">
            <v>1.9E-2</v>
          </cell>
        </row>
        <row r="60">
          <cell r="B60">
            <v>56</v>
          </cell>
          <cell r="C60">
            <v>1.7999999999999999E-2</v>
          </cell>
        </row>
        <row r="61">
          <cell r="B61">
            <v>57</v>
          </cell>
          <cell r="C61">
            <v>1.7999999999999999E-2</v>
          </cell>
        </row>
        <row r="62">
          <cell r="B62">
            <v>58</v>
          </cell>
          <cell r="C62">
            <v>1.7999999999999999E-2</v>
          </cell>
        </row>
        <row r="63">
          <cell r="B63">
            <v>59</v>
          </cell>
          <cell r="C63">
            <v>1.7000000000000001E-2</v>
          </cell>
        </row>
        <row r="64">
          <cell r="B64">
            <v>60</v>
          </cell>
          <cell r="C64">
            <v>1.7000000000000001E-2</v>
          </cell>
        </row>
        <row r="65">
          <cell r="B65">
            <v>61</v>
          </cell>
          <cell r="C65">
            <v>1.7000000000000001E-2</v>
          </cell>
        </row>
        <row r="66">
          <cell r="B66">
            <v>62</v>
          </cell>
          <cell r="C66">
            <v>1.7000000000000001E-2</v>
          </cell>
        </row>
        <row r="67">
          <cell r="B67">
            <v>63</v>
          </cell>
          <cell r="C67">
            <v>1.6E-2</v>
          </cell>
        </row>
        <row r="68">
          <cell r="B68">
            <v>64</v>
          </cell>
          <cell r="C68">
            <v>1.6E-2</v>
          </cell>
        </row>
        <row r="69">
          <cell r="B69">
            <v>65</v>
          </cell>
          <cell r="C69">
            <v>1.6E-2</v>
          </cell>
        </row>
        <row r="70">
          <cell r="B70">
            <v>66</v>
          </cell>
          <cell r="C70">
            <v>1.6E-2</v>
          </cell>
        </row>
        <row r="71">
          <cell r="B71">
            <v>67</v>
          </cell>
          <cell r="C71">
            <v>1.4999999999999999E-2</v>
          </cell>
        </row>
        <row r="72">
          <cell r="B72">
            <v>68</v>
          </cell>
          <cell r="C72">
            <v>1.4999999999999999E-2</v>
          </cell>
        </row>
        <row r="73">
          <cell r="B73">
            <v>69</v>
          </cell>
          <cell r="C73">
            <v>1.4999999999999999E-2</v>
          </cell>
        </row>
        <row r="74">
          <cell r="B74">
            <v>70</v>
          </cell>
          <cell r="C74">
            <v>1.4999999999999999E-2</v>
          </cell>
        </row>
        <row r="75">
          <cell r="B75">
            <v>71</v>
          </cell>
          <cell r="C75">
            <v>1.4999999999999999E-2</v>
          </cell>
        </row>
        <row r="76">
          <cell r="B76">
            <v>72</v>
          </cell>
          <cell r="C76">
            <v>1.4E-2</v>
          </cell>
        </row>
        <row r="77">
          <cell r="B77">
            <v>73</v>
          </cell>
          <cell r="C77">
            <v>1.4E-2</v>
          </cell>
        </row>
        <row r="78">
          <cell r="B78">
            <v>74</v>
          </cell>
          <cell r="C78">
            <v>1.4E-2</v>
          </cell>
        </row>
        <row r="79">
          <cell r="B79">
            <v>75</v>
          </cell>
          <cell r="C79">
            <v>1.4E-2</v>
          </cell>
        </row>
        <row r="80">
          <cell r="B80">
            <v>76</v>
          </cell>
          <cell r="C80">
            <v>1.4E-2</v>
          </cell>
        </row>
        <row r="81">
          <cell r="B81">
            <v>77</v>
          </cell>
          <cell r="C81">
            <v>1.2999999999999999E-2</v>
          </cell>
        </row>
        <row r="82">
          <cell r="B82">
            <v>78</v>
          </cell>
          <cell r="C82">
            <v>1.2999999999999999E-2</v>
          </cell>
        </row>
        <row r="83">
          <cell r="B83">
            <v>79</v>
          </cell>
          <cell r="C83">
            <v>1.2999999999999999E-2</v>
          </cell>
        </row>
        <row r="84">
          <cell r="B84">
            <v>80</v>
          </cell>
          <cell r="C84">
            <v>1.2999999999999999E-2</v>
          </cell>
        </row>
        <row r="85">
          <cell r="B85">
            <v>81</v>
          </cell>
          <cell r="C85">
            <v>1.2999999999999999E-2</v>
          </cell>
        </row>
        <row r="86">
          <cell r="B86">
            <v>82</v>
          </cell>
          <cell r="C86">
            <v>1.2999999999999999E-2</v>
          </cell>
        </row>
        <row r="87">
          <cell r="B87">
            <v>83</v>
          </cell>
          <cell r="C87">
            <v>1.2999999999999999E-2</v>
          </cell>
        </row>
        <row r="88">
          <cell r="B88">
            <v>84</v>
          </cell>
          <cell r="C88">
            <v>1.2E-2</v>
          </cell>
        </row>
        <row r="89">
          <cell r="B89">
            <v>85</v>
          </cell>
          <cell r="C89">
            <v>1.2E-2</v>
          </cell>
        </row>
        <row r="90">
          <cell r="B90">
            <v>86</v>
          </cell>
          <cell r="C90">
            <v>1.2E-2</v>
          </cell>
        </row>
        <row r="91">
          <cell r="B91">
            <v>87</v>
          </cell>
          <cell r="C91">
            <v>1.2E-2</v>
          </cell>
        </row>
        <row r="92">
          <cell r="B92">
            <v>88</v>
          </cell>
          <cell r="C92">
            <v>1.2E-2</v>
          </cell>
        </row>
        <row r="93">
          <cell r="B93">
            <v>89</v>
          </cell>
          <cell r="C93">
            <v>1.2E-2</v>
          </cell>
        </row>
        <row r="94">
          <cell r="B94">
            <v>90</v>
          </cell>
          <cell r="C94">
            <v>1.2E-2</v>
          </cell>
        </row>
        <row r="95">
          <cell r="B95">
            <v>91</v>
          </cell>
          <cell r="C95">
            <v>1.0999999999999999E-2</v>
          </cell>
        </row>
        <row r="96">
          <cell r="B96">
            <v>92</v>
          </cell>
          <cell r="C96">
            <v>1.0999999999999999E-2</v>
          </cell>
        </row>
        <row r="97">
          <cell r="B97">
            <v>93</v>
          </cell>
          <cell r="C97">
            <v>1.0999999999999999E-2</v>
          </cell>
        </row>
        <row r="98">
          <cell r="B98">
            <v>94</v>
          </cell>
          <cell r="C98">
            <v>1.0999999999999999E-2</v>
          </cell>
        </row>
        <row r="99">
          <cell r="B99">
            <v>95</v>
          </cell>
          <cell r="C99">
            <v>1.0999999999999999E-2</v>
          </cell>
        </row>
        <row r="100">
          <cell r="B100">
            <v>96</v>
          </cell>
          <cell r="C100">
            <v>1.0999999999999999E-2</v>
          </cell>
        </row>
        <row r="101">
          <cell r="B101">
            <v>97</v>
          </cell>
          <cell r="C101">
            <v>1.0999999999999999E-2</v>
          </cell>
        </row>
        <row r="102">
          <cell r="B102">
            <v>98</v>
          </cell>
          <cell r="C102">
            <v>1.0999999999999999E-2</v>
          </cell>
        </row>
        <row r="103">
          <cell r="B103">
            <v>99</v>
          </cell>
          <cell r="C103">
            <v>1.0999999999999999E-2</v>
          </cell>
        </row>
        <row r="104">
          <cell r="B104">
            <v>100</v>
          </cell>
          <cell r="C104">
            <v>0.01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固定資産台帳"/>
      <sheetName val="固定資産台帳記載項目"/>
      <sheetName val="土地"/>
      <sheetName val="建物及び建物附属設備"/>
      <sheetName val="建設仮勘定"/>
      <sheetName val="工作物"/>
      <sheetName val="船舶"/>
      <sheetName val="物品"/>
      <sheetName val="原本"/>
      <sheetName val="償却率（定額法）"/>
      <sheetName val="固定資産集計表"/>
      <sheetName val="財務書類作成元データ"/>
      <sheetName val="一般会計　歳入"/>
      <sheetName val="歳入　款ごと"/>
      <sheetName val="一般会計　歳出"/>
      <sheetName val="歳出　節ごと"/>
      <sheetName val="償還年次表"/>
      <sheetName val="賞与・退職手当引当金"/>
      <sheetName val="財務書類"/>
      <sheetName val="様式目次"/>
      <sheetName val="貸借対照表"/>
      <sheetName val="行政コスト及び純資産変動計算書"/>
      <sheetName val="行政コスト計算書"/>
      <sheetName val="純資産変動計算書"/>
      <sheetName val="資金収支計算書"/>
      <sheetName val="個別計算"/>
      <sheetName val="対象範囲"/>
      <sheetName val="相関図"/>
      <sheetName val="BS資料①"/>
      <sheetName val="BS資料⓶"/>
      <sheetName val="BS　徴収不能引当金"/>
      <sheetName val="PL資料①"/>
      <sheetName val="PL資料⓶"/>
      <sheetName val="NW資料①"/>
      <sheetName val="CF資料①"/>
      <sheetName val="第３章加工"/>
      <sheetName val="有形固定資産"/>
      <sheetName val="投資・出資金"/>
      <sheetName val="基金・貸付金"/>
      <sheetName val="未収金及び長期延滞債権"/>
      <sheetName val="地方債（借入先別）"/>
      <sheetName val="引当金"/>
      <sheetName val="補助金"/>
      <sheetName val="財源明細"/>
      <sheetName val="財源情報明細"/>
      <sheetName val="資金明細"/>
      <sheetName val="按分表"/>
      <sheetName val="按分率"/>
      <sheetName val="貸借対照表 (按分)"/>
      <sheetName val="行政コスト計算書 (按分)"/>
      <sheetName val="純資産変動計算書 (按分)"/>
      <sheetName val="資金収支計算書 (按分)"/>
      <sheetName val="作成例"/>
      <sheetName val="構成団体按分後財務書類"/>
      <sheetName val="貸借対照表 (構成団体向け)"/>
      <sheetName val="行政コスト計算書  (構成団体向け)"/>
      <sheetName val="純資産変動計算書 (構成団体向け)"/>
      <sheetName val="行政コスト及び純資産変動計算書 (構成団体向け)"/>
      <sheetName val="資金収支計算書 ( 構成団体向け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>
            <v>2</v>
          </cell>
          <cell r="C6">
            <v>0.5</v>
          </cell>
        </row>
        <row r="7">
          <cell r="B7">
            <v>3</v>
          </cell>
          <cell r="C7">
            <v>0.33400000000000002</v>
          </cell>
        </row>
        <row r="8">
          <cell r="B8">
            <v>4</v>
          </cell>
          <cell r="C8">
            <v>0.25</v>
          </cell>
        </row>
        <row r="9">
          <cell r="B9">
            <v>5</v>
          </cell>
          <cell r="C9">
            <v>0.2</v>
          </cell>
        </row>
        <row r="10">
          <cell r="B10">
            <v>6</v>
          </cell>
          <cell r="C10">
            <v>0.16700000000000001</v>
          </cell>
        </row>
        <row r="11">
          <cell r="B11">
            <v>7</v>
          </cell>
          <cell r="C11">
            <v>0.14299999999999999</v>
          </cell>
        </row>
        <row r="12">
          <cell r="B12">
            <v>8</v>
          </cell>
          <cell r="C12">
            <v>0.125</v>
          </cell>
        </row>
        <row r="13">
          <cell r="B13">
            <v>9</v>
          </cell>
          <cell r="C13">
            <v>0.112</v>
          </cell>
        </row>
        <row r="14">
          <cell r="B14">
            <v>10</v>
          </cell>
          <cell r="C14">
            <v>0.1</v>
          </cell>
        </row>
        <row r="15">
          <cell r="B15">
            <v>11</v>
          </cell>
          <cell r="C15">
            <v>9.0999999999999998E-2</v>
          </cell>
        </row>
        <row r="16">
          <cell r="B16">
            <v>12</v>
          </cell>
          <cell r="C16">
            <v>8.4000000000000005E-2</v>
          </cell>
        </row>
        <row r="17">
          <cell r="B17">
            <v>13</v>
          </cell>
          <cell r="C17">
            <v>7.6999999999999999E-2</v>
          </cell>
        </row>
        <row r="18">
          <cell r="B18">
            <v>14</v>
          </cell>
          <cell r="C18">
            <v>7.1999999999999995E-2</v>
          </cell>
        </row>
        <row r="19">
          <cell r="B19">
            <v>15</v>
          </cell>
          <cell r="C19">
            <v>6.7000000000000004E-2</v>
          </cell>
        </row>
        <row r="20">
          <cell r="B20">
            <v>16</v>
          </cell>
          <cell r="C20">
            <v>6.3E-2</v>
          </cell>
        </row>
        <row r="21">
          <cell r="B21">
            <v>17</v>
          </cell>
          <cell r="C21">
            <v>5.8999999999999997E-2</v>
          </cell>
        </row>
        <row r="22">
          <cell r="B22">
            <v>18</v>
          </cell>
          <cell r="C22">
            <v>5.6000000000000001E-2</v>
          </cell>
        </row>
        <row r="23">
          <cell r="B23">
            <v>19</v>
          </cell>
          <cell r="C23">
            <v>5.2999999999999999E-2</v>
          </cell>
        </row>
        <row r="24">
          <cell r="B24">
            <v>20</v>
          </cell>
          <cell r="C24">
            <v>0.05</v>
          </cell>
        </row>
        <row r="25">
          <cell r="B25">
            <v>21</v>
          </cell>
          <cell r="C25">
            <v>4.8000000000000001E-2</v>
          </cell>
        </row>
        <row r="26">
          <cell r="B26">
            <v>22</v>
          </cell>
          <cell r="C26">
            <v>4.5999999999999999E-2</v>
          </cell>
        </row>
        <row r="27">
          <cell r="B27">
            <v>23</v>
          </cell>
          <cell r="C27">
            <v>4.3999999999999997E-2</v>
          </cell>
        </row>
        <row r="28">
          <cell r="B28">
            <v>24</v>
          </cell>
          <cell r="C28">
            <v>4.2000000000000003E-2</v>
          </cell>
        </row>
        <row r="29">
          <cell r="B29">
            <v>25</v>
          </cell>
          <cell r="C29">
            <v>0.04</v>
          </cell>
        </row>
        <row r="30">
          <cell r="B30">
            <v>26</v>
          </cell>
          <cell r="C30">
            <v>3.9E-2</v>
          </cell>
        </row>
        <row r="31">
          <cell r="B31">
            <v>27</v>
          </cell>
          <cell r="C31">
            <v>3.7999999999999999E-2</v>
          </cell>
        </row>
        <row r="32">
          <cell r="B32">
            <v>28</v>
          </cell>
          <cell r="C32">
            <v>3.5999999999999997E-2</v>
          </cell>
        </row>
        <row r="33">
          <cell r="B33">
            <v>29</v>
          </cell>
          <cell r="C33">
            <v>3.5000000000000003E-2</v>
          </cell>
        </row>
        <row r="34">
          <cell r="B34">
            <v>30</v>
          </cell>
          <cell r="C34">
            <v>3.4000000000000002E-2</v>
          </cell>
        </row>
        <row r="35">
          <cell r="B35">
            <v>31</v>
          </cell>
          <cell r="C35">
            <v>3.3000000000000002E-2</v>
          </cell>
        </row>
        <row r="36">
          <cell r="B36">
            <v>32</v>
          </cell>
          <cell r="C36">
            <v>3.2000000000000001E-2</v>
          </cell>
        </row>
        <row r="37">
          <cell r="B37">
            <v>33</v>
          </cell>
          <cell r="C37">
            <v>3.1E-2</v>
          </cell>
        </row>
        <row r="38">
          <cell r="B38">
            <v>34</v>
          </cell>
          <cell r="C38">
            <v>0.03</v>
          </cell>
        </row>
        <row r="39">
          <cell r="B39">
            <v>35</v>
          </cell>
          <cell r="C39">
            <v>2.9000000000000001E-2</v>
          </cell>
        </row>
        <row r="40">
          <cell r="B40">
            <v>36</v>
          </cell>
          <cell r="C40">
            <v>2.8000000000000001E-2</v>
          </cell>
        </row>
        <row r="41">
          <cell r="B41">
            <v>37</v>
          </cell>
          <cell r="C41">
            <v>2.8000000000000001E-2</v>
          </cell>
        </row>
        <row r="42">
          <cell r="B42">
            <v>38</v>
          </cell>
          <cell r="C42">
            <v>2.7E-2</v>
          </cell>
        </row>
        <row r="43">
          <cell r="B43">
            <v>39</v>
          </cell>
          <cell r="C43">
            <v>2.5999999999999999E-2</v>
          </cell>
        </row>
        <row r="44">
          <cell r="B44">
            <v>40</v>
          </cell>
          <cell r="C44">
            <v>2.5000000000000001E-2</v>
          </cell>
        </row>
        <row r="45">
          <cell r="B45">
            <v>41</v>
          </cell>
          <cell r="C45">
            <v>2.5000000000000001E-2</v>
          </cell>
        </row>
        <row r="46">
          <cell r="B46">
            <v>42</v>
          </cell>
          <cell r="C46">
            <v>2.4E-2</v>
          </cell>
        </row>
        <row r="47">
          <cell r="B47">
            <v>43</v>
          </cell>
          <cell r="C47">
            <v>2.4E-2</v>
          </cell>
        </row>
        <row r="48">
          <cell r="B48">
            <v>44</v>
          </cell>
          <cell r="C48">
            <v>2.3E-2</v>
          </cell>
        </row>
        <row r="49">
          <cell r="B49">
            <v>45</v>
          </cell>
          <cell r="C49">
            <v>2.3E-2</v>
          </cell>
        </row>
        <row r="50">
          <cell r="B50">
            <v>46</v>
          </cell>
          <cell r="C50">
            <v>2.1999999999999999E-2</v>
          </cell>
        </row>
        <row r="51">
          <cell r="B51">
            <v>47</v>
          </cell>
          <cell r="C51">
            <v>2.1999999999999999E-2</v>
          </cell>
        </row>
        <row r="52">
          <cell r="B52">
            <v>48</v>
          </cell>
          <cell r="C52">
            <v>2.1000000000000001E-2</v>
          </cell>
        </row>
        <row r="53">
          <cell r="B53">
            <v>49</v>
          </cell>
          <cell r="C53">
            <v>2.1000000000000001E-2</v>
          </cell>
        </row>
        <row r="54">
          <cell r="B54">
            <v>50</v>
          </cell>
          <cell r="C54">
            <v>0.02</v>
          </cell>
        </row>
        <row r="55">
          <cell r="B55">
            <v>51</v>
          </cell>
          <cell r="C55">
            <v>0.02</v>
          </cell>
        </row>
        <row r="56">
          <cell r="B56">
            <v>52</v>
          </cell>
          <cell r="C56">
            <v>0.02</v>
          </cell>
        </row>
        <row r="57">
          <cell r="B57">
            <v>53</v>
          </cell>
          <cell r="C57">
            <v>1.9E-2</v>
          </cell>
        </row>
        <row r="58">
          <cell r="B58">
            <v>54</v>
          </cell>
          <cell r="C58">
            <v>1.9E-2</v>
          </cell>
        </row>
        <row r="59">
          <cell r="B59">
            <v>55</v>
          </cell>
          <cell r="C59">
            <v>1.9E-2</v>
          </cell>
        </row>
        <row r="60">
          <cell r="B60">
            <v>56</v>
          </cell>
          <cell r="C60">
            <v>1.7999999999999999E-2</v>
          </cell>
        </row>
        <row r="61">
          <cell r="B61">
            <v>57</v>
          </cell>
          <cell r="C61">
            <v>1.7999999999999999E-2</v>
          </cell>
        </row>
        <row r="62">
          <cell r="B62">
            <v>58</v>
          </cell>
          <cell r="C62">
            <v>1.7999999999999999E-2</v>
          </cell>
        </row>
        <row r="63">
          <cell r="B63">
            <v>59</v>
          </cell>
          <cell r="C63">
            <v>1.7000000000000001E-2</v>
          </cell>
        </row>
        <row r="64">
          <cell r="B64">
            <v>60</v>
          </cell>
          <cell r="C64">
            <v>1.7000000000000001E-2</v>
          </cell>
        </row>
        <row r="65">
          <cell r="B65">
            <v>61</v>
          </cell>
          <cell r="C65">
            <v>1.7000000000000001E-2</v>
          </cell>
        </row>
        <row r="66">
          <cell r="B66">
            <v>62</v>
          </cell>
          <cell r="C66">
            <v>1.7000000000000001E-2</v>
          </cell>
        </row>
        <row r="67">
          <cell r="B67">
            <v>63</v>
          </cell>
          <cell r="C67">
            <v>1.6E-2</v>
          </cell>
        </row>
        <row r="68">
          <cell r="B68">
            <v>64</v>
          </cell>
          <cell r="C68">
            <v>1.6E-2</v>
          </cell>
        </row>
        <row r="69">
          <cell r="B69">
            <v>65</v>
          </cell>
          <cell r="C69">
            <v>1.6E-2</v>
          </cell>
        </row>
        <row r="70">
          <cell r="B70">
            <v>66</v>
          </cell>
          <cell r="C70">
            <v>1.6E-2</v>
          </cell>
        </row>
        <row r="71">
          <cell r="B71">
            <v>67</v>
          </cell>
          <cell r="C71">
            <v>1.4999999999999999E-2</v>
          </cell>
        </row>
        <row r="72">
          <cell r="B72">
            <v>68</v>
          </cell>
          <cell r="C72">
            <v>1.4999999999999999E-2</v>
          </cell>
        </row>
        <row r="73">
          <cell r="B73">
            <v>69</v>
          </cell>
          <cell r="C73">
            <v>1.4999999999999999E-2</v>
          </cell>
        </row>
        <row r="74">
          <cell r="B74">
            <v>70</v>
          </cell>
          <cell r="C74">
            <v>1.4999999999999999E-2</v>
          </cell>
        </row>
        <row r="75">
          <cell r="B75">
            <v>71</v>
          </cell>
          <cell r="C75">
            <v>1.4999999999999999E-2</v>
          </cell>
        </row>
        <row r="76">
          <cell r="B76">
            <v>72</v>
          </cell>
          <cell r="C76">
            <v>1.4E-2</v>
          </cell>
        </row>
        <row r="77">
          <cell r="B77">
            <v>73</v>
          </cell>
          <cell r="C77">
            <v>1.4E-2</v>
          </cell>
        </row>
        <row r="78">
          <cell r="B78">
            <v>74</v>
          </cell>
          <cell r="C78">
            <v>1.4E-2</v>
          </cell>
        </row>
        <row r="79">
          <cell r="B79">
            <v>75</v>
          </cell>
          <cell r="C79">
            <v>1.4E-2</v>
          </cell>
        </row>
        <row r="80">
          <cell r="B80">
            <v>76</v>
          </cell>
          <cell r="C80">
            <v>1.4E-2</v>
          </cell>
        </row>
        <row r="81">
          <cell r="B81">
            <v>77</v>
          </cell>
          <cell r="C81">
            <v>1.2999999999999999E-2</v>
          </cell>
        </row>
        <row r="82">
          <cell r="B82">
            <v>78</v>
          </cell>
          <cell r="C82">
            <v>1.2999999999999999E-2</v>
          </cell>
        </row>
        <row r="83">
          <cell r="B83">
            <v>79</v>
          </cell>
          <cell r="C83">
            <v>1.2999999999999999E-2</v>
          </cell>
        </row>
        <row r="84">
          <cell r="B84">
            <v>80</v>
          </cell>
          <cell r="C84">
            <v>1.2999999999999999E-2</v>
          </cell>
        </row>
        <row r="85">
          <cell r="B85">
            <v>81</v>
          </cell>
          <cell r="C85">
            <v>1.2999999999999999E-2</v>
          </cell>
        </row>
        <row r="86">
          <cell r="B86">
            <v>82</v>
          </cell>
          <cell r="C86">
            <v>1.2999999999999999E-2</v>
          </cell>
        </row>
        <row r="87">
          <cell r="B87">
            <v>83</v>
          </cell>
          <cell r="C87">
            <v>1.2999999999999999E-2</v>
          </cell>
        </row>
        <row r="88">
          <cell r="B88">
            <v>84</v>
          </cell>
          <cell r="C88">
            <v>1.2E-2</v>
          </cell>
        </row>
        <row r="89">
          <cell r="B89">
            <v>85</v>
          </cell>
          <cell r="C89">
            <v>1.2E-2</v>
          </cell>
        </row>
        <row r="90">
          <cell r="B90">
            <v>86</v>
          </cell>
          <cell r="C90">
            <v>1.2E-2</v>
          </cell>
        </row>
        <row r="91">
          <cell r="B91">
            <v>87</v>
          </cell>
          <cell r="C91">
            <v>1.2E-2</v>
          </cell>
        </row>
        <row r="92">
          <cell r="B92">
            <v>88</v>
          </cell>
          <cell r="C92">
            <v>1.2E-2</v>
          </cell>
        </row>
        <row r="93">
          <cell r="B93">
            <v>89</v>
          </cell>
          <cell r="C93">
            <v>1.2E-2</v>
          </cell>
        </row>
        <row r="94">
          <cell r="B94">
            <v>90</v>
          </cell>
          <cell r="C94">
            <v>1.2E-2</v>
          </cell>
        </row>
        <row r="95">
          <cell r="B95">
            <v>91</v>
          </cell>
          <cell r="C95">
            <v>1.0999999999999999E-2</v>
          </cell>
        </row>
        <row r="96">
          <cell r="B96">
            <v>92</v>
          </cell>
          <cell r="C96">
            <v>1.0999999999999999E-2</v>
          </cell>
        </row>
        <row r="97">
          <cell r="B97">
            <v>93</v>
          </cell>
          <cell r="C97">
            <v>1.0999999999999999E-2</v>
          </cell>
        </row>
        <row r="98">
          <cell r="B98">
            <v>94</v>
          </cell>
          <cell r="C98">
            <v>1.0999999999999999E-2</v>
          </cell>
        </row>
        <row r="99">
          <cell r="B99">
            <v>95</v>
          </cell>
          <cell r="C99">
            <v>1.0999999999999999E-2</v>
          </cell>
        </row>
        <row r="100">
          <cell r="B100">
            <v>96</v>
          </cell>
          <cell r="C100">
            <v>1.0999999999999999E-2</v>
          </cell>
        </row>
        <row r="101">
          <cell r="B101">
            <v>97</v>
          </cell>
          <cell r="C101">
            <v>1.0999999999999999E-2</v>
          </cell>
        </row>
        <row r="102">
          <cell r="B102">
            <v>98</v>
          </cell>
          <cell r="C102">
            <v>1.0999999999999999E-2</v>
          </cell>
        </row>
        <row r="103">
          <cell r="B103">
            <v>99</v>
          </cell>
          <cell r="C103">
            <v>1.0999999999999999E-2</v>
          </cell>
        </row>
        <row r="104">
          <cell r="B104">
            <v>100</v>
          </cell>
          <cell r="C104">
            <v>0.01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7809A-2952-49A9-A142-8863018B4B4B}">
  <sheetPr>
    <tabColor theme="4"/>
  </sheetPr>
  <dimension ref="A1:BW1000"/>
  <sheetViews>
    <sheetView tabSelected="1" zoomScale="70" zoomScaleNormal="70"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G26" sqref="G26"/>
    </sheetView>
  </sheetViews>
  <sheetFormatPr defaultColWidth="12.625" defaultRowHeight="15" customHeight="1" outlineLevelCol="1"/>
  <cols>
    <col min="1" max="2" width="4.625" style="11" customWidth="1"/>
    <col min="3" max="3" width="17.875" style="11" customWidth="1"/>
    <col min="4" max="4" width="8.25" style="11" customWidth="1"/>
    <col min="5" max="5" width="10.125" style="11" customWidth="1"/>
    <col min="6" max="8" width="10" style="11" customWidth="1"/>
    <col min="9" max="9" width="25.25" style="11" customWidth="1"/>
    <col min="10" max="10" width="8.875" style="11" customWidth="1"/>
    <col min="11" max="11" width="11.375" style="11" customWidth="1"/>
    <col min="12" max="13" width="7.875" style="11" customWidth="1"/>
    <col min="14" max="14" width="10.625" style="11" customWidth="1"/>
    <col min="15" max="17" width="9.125" style="11" customWidth="1"/>
    <col min="18" max="20" width="8.25" style="11" customWidth="1"/>
    <col min="21" max="21" width="10" style="11" customWidth="1"/>
    <col min="22" max="22" width="7.875" style="11" customWidth="1"/>
    <col min="23" max="23" width="11.375" style="11" customWidth="1"/>
    <col min="24" max="24" width="14.75" style="11" customWidth="1"/>
    <col min="25" max="25" width="17" style="11" customWidth="1"/>
    <col min="26" max="26" width="11.375" style="11" customWidth="1" outlineLevel="1"/>
    <col min="27" max="28" width="9.625" style="11" customWidth="1" outlineLevel="1"/>
    <col min="29" max="29" width="13.25" style="11" customWidth="1" outlineLevel="1"/>
    <col min="30" max="30" width="15" style="11" customWidth="1" outlineLevel="1"/>
    <col min="31" max="31" width="11.375" style="11" customWidth="1" outlineLevel="1"/>
    <col min="32" max="32" width="7.875" style="11" customWidth="1" outlineLevel="1"/>
    <col min="33" max="34" width="9.625" style="11" customWidth="1" outlineLevel="1"/>
    <col min="35" max="35" width="7.875" style="11" customWidth="1" outlineLevel="1"/>
    <col min="36" max="36" width="13.25" style="11" customWidth="1" outlineLevel="1"/>
    <col min="37" max="37" width="15" style="11" customWidth="1" outlineLevel="1"/>
    <col min="38" max="38" width="11.375" style="11" customWidth="1" outlineLevel="1"/>
    <col min="39" max="39" width="12.375" style="11" customWidth="1" outlineLevel="1"/>
    <col min="40" max="41" width="9.625" style="11" customWidth="1"/>
    <col min="42" max="42" width="13.25" style="11" customWidth="1"/>
    <col min="43" max="43" width="7.625" style="11" customWidth="1" outlineLevel="1"/>
    <col min="44" max="44" width="6.5" style="11" customWidth="1" outlineLevel="1"/>
    <col min="45" max="45" width="10.125" style="11" customWidth="1" outlineLevel="1"/>
    <col min="46" max="46" width="14.125" style="11" customWidth="1" outlineLevel="1"/>
    <col min="47" max="47" width="7.875" style="11" customWidth="1" outlineLevel="1"/>
    <col min="48" max="48" width="4.625" style="11" customWidth="1" outlineLevel="1"/>
    <col min="49" max="49" width="7.875" style="11" customWidth="1" outlineLevel="1"/>
    <col min="50" max="50" width="13.25" style="11" customWidth="1" outlineLevel="1"/>
    <col min="51" max="52" width="11.375" style="11" customWidth="1" outlineLevel="1"/>
    <col min="53" max="53" width="6.25" style="11" customWidth="1" outlineLevel="1"/>
    <col min="54" max="54" width="13.25" style="11" customWidth="1" outlineLevel="1"/>
    <col min="55" max="55" width="8.75" style="11" customWidth="1" outlineLevel="1"/>
    <col min="56" max="56" width="10.25" style="11" customWidth="1" outlineLevel="1"/>
    <col min="57" max="57" width="5.5" style="11" customWidth="1" outlineLevel="1"/>
    <col min="58" max="58" width="9.875" style="11" customWidth="1" outlineLevel="1"/>
    <col min="59" max="59" width="7.875" style="11" customWidth="1"/>
    <col min="60" max="60" width="9.625" style="11" customWidth="1"/>
    <col min="61" max="61" width="13.25" style="11" customWidth="1"/>
    <col min="62" max="62" width="17.875" style="11" customWidth="1"/>
    <col min="63" max="65" width="7.875" style="11" customWidth="1"/>
    <col min="66" max="66" width="9.75" style="11" customWidth="1"/>
    <col min="67" max="67" width="9.625" style="11" customWidth="1"/>
    <col min="68" max="68" width="7.875" style="11" customWidth="1"/>
    <col min="69" max="69" width="6.25" style="11" customWidth="1"/>
    <col min="70" max="70" width="7.875" style="11" customWidth="1"/>
    <col min="71" max="71" width="6.25" style="11" customWidth="1"/>
    <col min="72" max="74" width="7.875" style="11" customWidth="1"/>
    <col min="75" max="75" width="10.875" style="11" customWidth="1"/>
    <col min="76" max="16384" width="12.625" style="11"/>
  </cols>
  <sheetData>
    <row r="1" spans="1:75" ht="13.5" customHeight="1" thickBot="1">
      <c r="A1" s="1" t="s">
        <v>0</v>
      </c>
      <c r="B1" s="2"/>
      <c r="C1" s="3"/>
      <c r="D1" s="4" t="s">
        <v>1</v>
      </c>
      <c r="E1" s="2"/>
      <c r="F1" s="2"/>
      <c r="G1" s="5"/>
      <c r="H1" s="6"/>
      <c r="I1" s="6"/>
      <c r="J1" s="6"/>
      <c r="K1" s="6"/>
      <c r="L1" s="6"/>
      <c r="M1" s="6"/>
      <c r="N1" s="7"/>
      <c r="O1" s="8">
        <v>2023</v>
      </c>
      <c r="P1" s="7"/>
      <c r="Q1" s="6"/>
      <c r="R1" s="6"/>
      <c r="S1" s="6"/>
      <c r="T1" s="6"/>
      <c r="U1" s="9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10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</row>
    <row r="2" spans="1:75" ht="13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  <c r="O2" s="7"/>
      <c r="P2" s="7"/>
      <c r="Q2" s="6"/>
      <c r="R2" s="6"/>
      <c r="S2" s="6"/>
      <c r="T2" s="6"/>
      <c r="U2" s="9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10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</row>
    <row r="3" spans="1:75" ht="12.75" customHeight="1">
      <c r="A3" s="12" t="s">
        <v>2</v>
      </c>
      <c r="B3" s="12" t="s">
        <v>3</v>
      </c>
      <c r="C3" s="12" t="s">
        <v>4</v>
      </c>
      <c r="D3" s="12" t="s">
        <v>5</v>
      </c>
      <c r="E3" s="13" t="s">
        <v>6</v>
      </c>
      <c r="F3" s="14" t="s">
        <v>7</v>
      </c>
      <c r="G3" s="13" t="s">
        <v>8</v>
      </c>
      <c r="H3" s="13" t="s">
        <v>9</v>
      </c>
      <c r="I3" s="13" t="s">
        <v>10</v>
      </c>
      <c r="J3" s="12" t="s">
        <v>11</v>
      </c>
      <c r="K3" s="13" t="s">
        <v>12</v>
      </c>
      <c r="L3" s="15" t="s">
        <v>13</v>
      </c>
      <c r="M3" s="16" t="s">
        <v>14</v>
      </c>
      <c r="N3" s="17" t="s">
        <v>15</v>
      </c>
      <c r="O3" s="18" t="s">
        <v>16</v>
      </c>
      <c r="P3" s="19" t="s">
        <v>17</v>
      </c>
      <c r="Q3" s="20" t="s">
        <v>17</v>
      </c>
      <c r="R3" s="21"/>
      <c r="S3" s="22"/>
      <c r="T3" s="23" t="s">
        <v>18</v>
      </c>
      <c r="U3" s="24" t="s">
        <v>19</v>
      </c>
      <c r="V3" s="12" t="s">
        <v>20</v>
      </c>
      <c r="W3" s="15" t="s">
        <v>21</v>
      </c>
      <c r="X3" s="25" t="s">
        <v>22</v>
      </c>
      <c r="Y3" s="25" t="s">
        <v>23</v>
      </c>
      <c r="Z3" s="15" t="s">
        <v>24</v>
      </c>
      <c r="AA3" s="15" t="s">
        <v>25</v>
      </c>
      <c r="AB3" s="26" t="s">
        <v>26</v>
      </c>
      <c r="AC3" s="21"/>
      <c r="AD3" s="21"/>
      <c r="AE3" s="21"/>
      <c r="AF3" s="21"/>
      <c r="AG3" s="22"/>
      <c r="AH3" s="15" t="s">
        <v>27</v>
      </c>
      <c r="AI3" s="26" t="s">
        <v>26</v>
      </c>
      <c r="AJ3" s="21"/>
      <c r="AK3" s="21"/>
      <c r="AL3" s="21"/>
      <c r="AM3" s="21"/>
      <c r="AN3" s="21"/>
      <c r="AO3" s="22"/>
      <c r="AP3" s="27" t="s">
        <v>28</v>
      </c>
      <c r="AQ3" s="12" t="s">
        <v>29</v>
      </c>
      <c r="AR3" s="28" t="s">
        <v>30</v>
      </c>
      <c r="AS3" s="21"/>
      <c r="AT3" s="21"/>
      <c r="AU3" s="22"/>
      <c r="AV3" s="15" t="s">
        <v>31</v>
      </c>
      <c r="AW3" s="12" t="s">
        <v>32</v>
      </c>
      <c r="AX3" s="15" t="s">
        <v>33</v>
      </c>
      <c r="AY3" s="15" t="s">
        <v>34</v>
      </c>
      <c r="AZ3" s="15" t="s">
        <v>35</v>
      </c>
      <c r="BA3" s="15" t="s">
        <v>36</v>
      </c>
      <c r="BB3" s="15" t="s">
        <v>37</v>
      </c>
      <c r="BC3" s="29" t="s">
        <v>38</v>
      </c>
      <c r="BD3" s="30"/>
      <c r="BE3" s="13" t="s">
        <v>39</v>
      </c>
      <c r="BF3" s="13" t="s">
        <v>40</v>
      </c>
      <c r="BG3" s="16" t="s">
        <v>41</v>
      </c>
      <c r="BH3" s="14" t="s">
        <v>42</v>
      </c>
      <c r="BI3" s="27" t="s">
        <v>43</v>
      </c>
      <c r="BJ3" s="13" t="s">
        <v>44</v>
      </c>
      <c r="BK3" s="13" t="s">
        <v>45</v>
      </c>
      <c r="BL3" s="13" t="s">
        <v>46</v>
      </c>
      <c r="BM3" s="13" t="s">
        <v>47</v>
      </c>
      <c r="BN3" s="13" t="s">
        <v>48</v>
      </c>
      <c r="BO3" s="13" t="s">
        <v>49</v>
      </c>
      <c r="BP3" s="13" t="s">
        <v>50</v>
      </c>
      <c r="BQ3" s="13" t="s">
        <v>51</v>
      </c>
      <c r="BR3" s="13" t="s">
        <v>52</v>
      </c>
      <c r="BS3" s="12" t="s">
        <v>53</v>
      </c>
      <c r="BT3" s="12" t="s">
        <v>54</v>
      </c>
      <c r="BU3" s="12" t="s">
        <v>55</v>
      </c>
      <c r="BV3" s="12" t="s">
        <v>56</v>
      </c>
      <c r="BW3" s="13" t="s">
        <v>57</v>
      </c>
    </row>
    <row r="4" spans="1:75" ht="33" customHeight="1">
      <c r="A4" s="12"/>
      <c r="B4" s="12"/>
      <c r="C4" s="12"/>
      <c r="D4" s="12"/>
      <c r="E4" s="13"/>
      <c r="F4" s="14"/>
      <c r="G4" s="13"/>
      <c r="H4" s="13"/>
      <c r="I4" s="13"/>
      <c r="J4" s="12"/>
      <c r="K4" s="13"/>
      <c r="L4" s="15"/>
      <c r="M4" s="16"/>
      <c r="N4" s="17"/>
      <c r="O4" s="18"/>
      <c r="P4" s="31"/>
      <c r="Q4" s="27" t="s">
        <v>58</v>
      </c>
      <c r="R4" s="27" t="s">
        <v>59</v>
      </c>
      <c r="S4" s="27" t="s">
        <v>60</v>
      </c>
      <c r="T4" s="32"/>
      <c r="U4" s="24"/>
      <c r="V4" s="12"/>
      <c r="W4" s="15"/>
      <c r="X4" s="33"/>
      <c r="Y4" s="33"/>
      <c r="Z4" s="15"/>
      <c r="AA4" s="15"/>
      <c r="AB4" s="15" t="s">
        <v>61</v>
      </c>
      <c r="AC4" s="15" t="s">
        <v>62</v>
      </c>
      <c r="AD4" s="15" t="s">
        <v>63</v>
      </c>
      <c r="AE4" s="15" t="s">
        <v>64</v>
      </c>
      <c r="AF4" s="15" t="s">
        <v>65</v>
      </c>
      <c r="AG4" s="15" t="s">
        <v>66</v>
      </c>
      <c r="AH4" s="15"/>
      <c r="AI4" s="15" t="s">
        <v>67</v>
      </c>
      <c r="AJ4" s="15" t="s">
        <v>68</v>
      </c>
      <c r="AK4" s="15" t="s">
        <v>69</v>
      </c>
      <c r="AL4" s="15" t="s">
        <v>70</v>
      </c>
      <c r="AM4" s="15" t="s">
        <v>71</v>
      </c>
      <c r="AN4" s="16" t="s">
        <v>72</v>
      </c>
      <c r="AO4" s="15" t="s">
        <v>73</v>
      </c>
      <c r="AP4" s="27"/>
      <c r="AQ4" s="12"/>
      <c r="AR4" s="12" t="s">
        <v>74</v>
      </c>
      <c r="AS4" s="12" t="s">
        <v>75</v>
      </c>
      <c r="AT4" s="12" t="s">
        <v>76</v>
      </c>
      <c r="AU4" s="12" t="s">
        <v>77</v>
      </c>
      <c r="AV4" s="15"/>
      <c r="AW4" s="12"/>
      <c r="AX4" s="15"/>
      <c r="AY4" s="15"/>
      <c r="AZ4" s="15"/>
      <c r="BA4" s="15"/>
      <c r="BB4" s="15"/>
      <c r="BC4" s="34" t="s">
        <v>78</v>
      </c>
      <c r="BD4" s="13" t="s">
        <v>79</v>
      </c>
      <c r="BE4" s="12"/>
      <c r="BF4" s="12"/>
      <c r="BG4" s="16"/>
      <c r="BH4" s="15"/>
      <c r="BI4" s="27"/>
      <c r="BJ4" s="12"/>
      <c r="BK4" s="12"/>
      <c r="BL4" s="13"/>
      <c r="BM4" s="12"/>
      <c r="BN4" s="12"/>
      <c r="BO4" s="13"/>
      <c r="BP4" s="12"/>
      <c r="BQ4" s="12"/>
      <c r="BR4" s="12"/>
      <c r="BS4" s="12"/>
      <c r="BT4" s="12"/>
      <c r="BU4" s="12"/>
      <c r="BV4" s="12"/>
      <c r="BW4" s="12"/>
    </row>
    <row r="5" spans="1:75" ht="13.5" customHeight="1">
      <c r="A5" s="35">
        <v>1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>
        <v>0</v>
      </c>
      <c r="N5" s="36"/>
      <c r="O5" s="36"/>
      <c r="P5" s="37">
        <f t="shared" ref="P5:P9" si="0">IF(O5="",N5,O5)</f>
        <v>0</v>
      </c>
      <c r="Q5" s="38">
        <f t="shared" ref="Q5:Q9" si="1">YEAR(P5)</f>
        <v>1900</v>
      </c>
      <c r="R5" s="38">
        <f t="shared" ref="R5:R9" si="2">MONTH(P5)</f>
        <v>1</v>
      </c>
      <c r="S5" s="38">
        <f t="shared" ref="S5:S9" si="3">DAY(N5)</f>
        <v>0</v>
      </c>
      <c r="T5" s="35" t="str">
        <f t="shared" ref="T5:T9" si="4">IF(Q5=1900,"",IF(R5&lt;4,Q5-1,Q5))</f>
        <v/>
      </c>
      <c r="U5" s="39"/>
      <c r="V5" s="40"/>
      <c r="W5" s="35"/>
      <c r="X5" s="41">
        <v>0</v>
      </c>
      <c r="Y5" s="41">
        <f t="shared" ref="Y5:Y9" si="5">U5-X5</f>
        <v>0</v>
      </c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41">
        <f t="shared" ref="AN5:AN9" si="6">IF(BG5=0,0,IF(BG5=L5,Y5-1,IF(Y5=1,0,ROUND(U5*M5,0))))</f>
        <v>0</v>
      </c>
      <c r="AO5" s="35"/>
      <c r="AP5" s="41">
        <f t="shared" ref="AP5:AP9" si="7">U5</f>
        <v>0</v>
      </c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42"/>
      <c r="BD5" s="35" t="s">
        <v>80</v>
      </c>
      <c r="BE5" s="43"/>
      <c r="BF5" s="35"/>
      <c r="BG5" s="38">
        <f t="shared" ref="BG5:BG9" si="8">IF(T5="",0,$O$1-T5)</f>
        <v>0</v>
      </c>
      <c r="BH5" s="35"/>
      <c r="BI5" s="41">
        <f t="shared" ref="BI5:BI9" si="9">U5-AP5</f>
        <v>0</v>
      </c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</row>
    <row r="6" spans="1:75" ht="13.5" customHeight="1">
      <c r="A6" s="35">
        <v>2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>
        <v>0</v>
      </c>
      <c r="N6" s="36"/>
      <c r="O6" s="36"/>
      <c r="P6" s="37">
        <f t="shared" si="0"/>
        <v>0</v>
      </c>
      <c r="Q6" s="38">
        <f t="shared" si="1"/>
        <v>1900</v>
      </c>
      <c r="R6" s="38">
        <f t="shared" si="2"/>
        <v>1</v>
      </c>
      <c r="S6" s="38">
        <f t="shared" si="3"/>
        <v>0</v>
      </c>
      <c r="T6" s="35" t="str">
        <f t="shared" si="4"/>
        <v/>
      </c>
      <c r="U6" s="39"/>
      <c r="V6" s="40"/>
      <c r="W6" s="35"/>
      <c r="X6" s="41">
        <v>0</v>
      </c>
      <c r="Y6" s="41">
        <f t="shared" si="5"/>
        <v>0</v>
      </c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41">
        <f t="shared" si="6"/>
        <v>0</v>
      </c>
      <c r="AO6" s="35"/>
      <c r="AP6" s="41">
        <f t="shared" si="7"/>
        <v>0</v>
      </c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42"/>
      <c r="BD6" s="35" t="s">
        <v>80</v>
      </c>
      <c r="BE6" s="39"/>
      <c r="BF6" s="35"/>
      <c r="BG6" s="38">
        <f t="shared" si="8"/>
        <v>0</v>
      </c>
      <c r="BH6" s="35"/>
      <c r="BI6" s="41">
        <f t="shared" si="9"/>
        <v>0</v>
      </c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</row>
    <row r="7" spans="1:75" ht="13.5" customHeight="1">
      <c r="A7" s="35">
        <v>3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>
        <v>0</v>
      </c>
      <c r="N7" s="36"/>
      <c r="O7" s="36"/>
      <c r="P7" s="37">
        <f t="shared" si="0"/>
        <v>0</v>
      </c>
      <c r="Q7" s="38">
        <f t="shared" si="1"/>
        <v>1900</v>
      </c>
      <c r="R7" s="38">
        <f t="shared" si="2"/>
        <v>1</v>
      </c>
      <c r="S7" s="38">
        <f t="shared" si="3"/>
        <v>0</v>
      </c>
      <c r="T7" s="35" t="str">
        <f t="shared" si="4"/>
        <v/>
      </c>
      <c r="U7" s="39"/>
      <c r="V7" s="40"/>
      <c r="W7" s="35"/>
      <c r="X7" s="41">
        <v>0</v>
      </c>
      <c r="Y7" s="41">
        <f t="shared" si="5"/>
        <v>0</v>
      </c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41">
        <f t="shared" si="6"/>
        <v>0</v>
      </c>
      <c r="AO7" s="35"/>
      <c r="AP7" s="41">
        <f t="shared" si="7"/>
        <v>0</v>
      </c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42"/>
      <c r="BD7" s="35" t="s">
        <v>80</v>
      </c>
      <c r="BE7" s="39"/>
      <c r="BF7" s="35"/>
      <c r="BG7" s="38">
        <f t="shared" si="8"/>
        <v>0</v>
      </c>
      <c r="BH7" s="35"/>
      <c r="BI7" s="41">
        <f t="shared" si="9"/>
        <v>0</v>
      </c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</row>
    <row r="8" spans="1:75" ht="13.5" customHeight="1">
      <c r="A8" s="35">
        <v>4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>
        <v>0</v>
      </c>
      <c r="N8" s="36"/>
      <c r="O8" s="36"/>
      <c r="P8" s="37">
        <f t="shared" si="0"/>
        <v>0</v>
      </c>
      <c r="Q8" s="38">
        <f t="shared" si="1"/>
        <v>1900</v>
      </c>
      <c r="R8" s="38">
        <f t="shared" si="2"/>
        <v>1</v>
      </c>
      <c r="S8" s="38">
        <f t="shared" si="3"/>
        <v>0</v>
      </c>
      <c r="T8" s="35" t="str">
        <f t="shared" si="4"/>
        <v/>
      </c>
      <c r="U8" s="39"/>
      <c r="V8" s="35"/>
      <c r="W8" s="35"/>
      <c r="X8" s="41">
        <v>0</v>
      </c>
      <c r="Y8" s="41">
        <f t="shared" si="5"/>
        <v>0</v>
      </c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41">
        <f t="shared" si="6"/>
        <v>0</v>
      </c>
      <c r="AO8" s="35"/>
      <c r="AP8" s="41">
        <f t="shared" si="7"/>
        <v>0</v>
      </c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42"/>
      <c r="BD8" s="35" t="s">
        <v>80</v>
      </c>
      <c r="BE8" s="39"/>
      <c r="BF8" s="35"/>
      <c r="BG8" s="38">
        <f t="shared" si="8"/>
        <v>0</v>
      </c>
      <c r="BH8" s="35"/>
      <c r="BI8" s="41">
        <f t="shared" si="9"/>
        <v>0</v>
      </c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</row>
    <row r="9" spans="1:75" ht="13.5" customHeight="1">
      <c r="A9" s="35">
        <v>5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>
        <v>0</v>
      </c>
      <c r="N9" s="36"/>
      <c r="O9" s="36"/>
      <c r="P9" s="37">
        <f t="shared" si="0"/>
        <v>0</v>
      </c>
      <c r="Q9" s="38">
        <f t="shared" si="1"/>
        <v>1900</v>
      </c>
      <c r="R9" s="38">
        <f t="shared" si="2"/>
        <v>1</v>
      </c>
      <c r="S9" s="38">
        <f t="shared" si="3"/>
        <v>0</v>
      </c>
      <c r="T9" s="35" t="str">
        <f t="shared" si="4"/>
        <v/>
      </c>
      <c r="U9" s="39"/>
      <c r="V9" s="35"/>
      <c r="W9" s="35"/>
      <c r="X9" s="41">
        <v>0</v>
      </c>
      <c r="Y9" s="41">
        <f t="shared" si="5"/>
        <v>0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41">
        <f t="shared" si="6"/>
        <v>0</v>
      </c>
      <c r="AO9" s="35"/>
      <c r="AP9" s="41">
        <f t="shared" si="7"/>
        <v>0</v>
      </c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42"/>
      <c r="BD9" s="35" t="s">
        <v>80</v>
      </c>
      <c r="BE9" s="39"/>
      <c r="BF9" s="35"/>
      <c r="BG9" s="38">
        <f t="shared" si="8"/>
        <v>0</v>
      </c>
      <c r="BH9" s="35"/>
      <c r="BI9" s="41">
        <f t="shared" si="9"/>
        <v>0</v>
      </c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</row>
    <row r="10" spans="1:75" ht="13.5" customHeight="1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6"/>
      <c r="P10" s="37"/>
      <c r="Q10" s="38"/>
      <c r="R10" s="38"/>
      <c r="S10" s="38"/>
      <c r="T10" s="35"/>
      <c r="U10" s="39"/>
      <c r="V10" s="35"/>
      <c r="W10" s="35"/>
      <c r="X10" s="41"/>
      <c r="Y10" s="41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41"/>
      <c r="AO10" s="35"/>
      <c r="AP10" s="41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42"/>
      <c r="BD10" s="35"/>
      <c r="BE10" s="39"/>
      <c r="BF10" s="35"/>
      <c r="BG10" s="38"/>
      <c r="BH10" s="35"/>
      <c r="BI10" s="41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</row>
    <row r="11" spans="1:75" ht="13.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7"/>
      <c r="O11" s="7"/>
      <c r="P11" s="7"/>
      <c r="Q11" s="6"/>
      <c r="R11" s="6"/>
      <c r="S11" s="6"/>
      <c r="T11" s="6"/>
      <c r="U11" s="9"/>
      <c r="V11" s="6"/>
      <c r="W11" s="6"/>
      <c r="X11" s="9"/>
      <c r="Y11" s="9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9"/>
      <c r="AO11" s="6"/>
      <c r="AP11" s="9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10"/>
      <c r="BD11" s="6"/>
      <c r="BE11" s="6"/>
      <c r="BF11" s="6"/>
      <c r="BG11" s="6"/>
      <c r="BH11" s="6"/>
      <c r="BI11" s="9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</row>
    <row r="12" spans="1:75" ht="13.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7"/>
      <c r="O12" s="7"/>
      <c r="P12" s="7"/>
      <c r="Q12" s="6"/>
      <c r="R12" s="6"/>
      <c r="S12" s="6"/>
      <c r="T12" s="6"/>
      <c r="U12" s="9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10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</row>
    <row r="13" spans="1:75" ht="13.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7"/>
      <c r="O13" s="7"/>
      <c r="P13" s="7"/>
      <c r="Q13" s="6"/>
      <c r="R13" s="6"/>
      <c r="S13" s="6"/>
      <c r="T13" s="6"/>
      <c r="U13" s="9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</row>
    <row r="14" spans="1:75" ht="13.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  <c r="O14" s="7"/>
      <c r="P14" s="7"/>
      <c r="Q14" s="6"/>
      <c r="R14" s="6"/>
      <c r="S14" s="6"/>
      <c r="T14" s="6"/>
      <c r="U14" s="9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10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</row>
    <row r="15" spans="1:75" ht="13.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7"/>
      <c r="O15" s="7"/>
      <c r="P15" s="7"/>
      <c r="Q15" s="6"/>
      <c r="R15" s="6"/>
      <c r="S15" s="6"/>
      <c r="T15" s="6"/>
      <c r="U15" s="9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10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</row>
    <row r="16" spans="1:75" ht="13.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7"/>
      <c r="O16" s="7"/>
      <c r="P16" s="7"/>
      <c r="Q16" s="6"/>
      <c r="R16" s="6"/>
      <c r="S16" s="6"/>
      <c r="T16" s="6"/>
      <c r="U16" s="9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</row>
    <row r="17" spans="1:75" ht="13.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7"/>
      <c r="P17" s="7"/>
      <c r="Q17" s="6"/>
      <c r="R17" s="6"/>
      <c r="S17" s="6"/>
      <c r="T17" s="6"/>
      <c r="U17" s="9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10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</row>
    <row r="18" spans="1:75" ht="13.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7"/>
      <c r="P18" s="7"/>
      <c r="Q18" s="6"/>
      <c r="R18" s="6"/>
      <c r="S18" s="6"/>
      <c r="T18" s="6"/>
      <c r="U18" s="9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10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</row>
    <row r="19" spans="1:75" ht="13.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7"/>
      <c r="O19" s="7"/>
      <c r="P19" s="7"/>
      <c r="Q19" s="6"/>
      <c r="R19" s="6"/>
      <c r="S19" s="6"/>
      <c r="T19" s="6"/>
      <c r="U19" s="9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10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</row>
    <row r="20" spans="1:75" ht="13.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7"/>
      <c r="P20" s="7"/>
      <c r="Q20" s="6"/>
      <c r="R20" s="6"/>
      <c r="S20" s="6"/>
      <c r="T20" s="6"/>
      <c r="U20" s="9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10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</row>
    <row r="21" spans="1:75" ht="13.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7"/>
      <c r="P21" s="7"/>
      <c r="Q21" s="6"/>
      <c r="R21" s="6"/>
      <c r="S21" s="6"/>
      <c r="T21" s="6"/>
      <c r="U21" s="9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10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</row>
    <row r="22" spans="1:75" ht="13.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7"/>
      <c r="P22" s="7"/>
      <c r="Q22" s="6"/>
      <c r="R22" s="6"/>
      <c r="S22" s="6"/>
      <c r="T22" s="6"/>
      <c r="U22" s="9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10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</row>
    <row r="23" spans="1:75" ht="13.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7"/>
      <c r="O23" s="7"/>
      <c r="P23" s="7"/>
      <c r="Q23" s="6"/>
      <c r="R23" s="6"/>
      <c r="S23" s="6"/>
      <c r="T23" s="6"/>
      <c r="U23" s="9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10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</row>
    <row r="24" spans="1:75" ht="13.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7"/>
      <c r="O24" s="7"/>
      <c r="P24" s="7"/>
      <c r="Q24" s="6"/>
      <c r="R24" s="6"/>
      <c r="S24" s="6"/>
      <c r="T24" s="6"/>
      <c r="U24" s="9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10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</row>
    <row r="25" spans="1:75" ht="13.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7"/>
      <c r="O25" s="7"/>
      <c r="P25" s="7"/>
      <c r="Q25" s="6"/>
      <c r="R25" s="6"/>
      <c r="S25" s="6"/>
      <c r="T25" s="6"/>
      <c r="U25" s="9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</row>
    <row r="26" spans="1:75" ht="13.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  <c r="O26" s="7"/>
      <c r="P26" s="7"/>
      <c r="Q26" s="6"/>
      <c r="R26" s="6"/>
      <c r="S26" s="6"/>
      <c r="T26" s="6"/>
      <c r="U26" s="9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10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</row>
    <row r="27" spans="1:75" ht="13.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7"/>
      <c r="O27" s="7"/>
      <c r="P27" s="7"/>
      <c r="Q27" s="6"/>
      <c r="R27" s="6"/>
      <c r="S27" s="6"/>
      <c r="T27" s="6"/>
      <c r="U27" s="9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10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</row>
    <row r="28" spans="1:75" ht="13.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7"/>
      <c r="O28" s="7"/>
      <c r="P28" s="7"/>
      <c r="Q28" s="6"/>
      <c r="R28" s="6"/>
      <c r="S28" s="6"/>
      <c r="T28" s="6"/>
      <c r="U28" s="9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</row>
    <row r="29" spans="1:75" ht="13.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7"/>
      <c r="O29" s="7"/>
      <c r="P29" s="7"/>
      <c r="Q29" s="6"/>
      <c r="R29" s="6"/>
      <c r="S29" s="6"/>
      <c r="T29" s="6"/>
      <c r="U29" s="9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10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</row>
    <row r="30" spans="1:75" ht="13.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  <c r="O30" s="7"/>
      <c r="P30" s="7"/>
      <c r="Q30" s="6"/>
      <c r="R30" s="6"/>
      <c r="S30" s="6"/>
      <c r="T30" s="6"/>
      <c r="U30" s="9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10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</row>
    <row r="31" spans="1:75" ht="13.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7"/>
      <c r="O31" s="7"/>
      <c r="P31" s="7"/>
      <c r="Q31" s="6"/>
      <c r="R31" s="6"/>
      <c r="S31" s="6"/>
      <c r="T31" s="6"/>
      <c r="U31" s="9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10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</row>
    <row r="32" spans="1:75" ht="13.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7"/>
      <c r="O32" s="7"/>
      <c r="P32" s="7"/>
      <c r="Q32" s="6"/>
      <c r="R32" s="6"/>
      <c r="S32" s="6"/>
      <c r="T32" s="6"/>
      <c r="U32" s="9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10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</row>
    <row r="33" spans="1:75" ht="13.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7"/>
      <c r="O33" s="7"/>
      <c r="P33" s="7"/>
      <c r="Q33" s="6"/>
      <c r="R33" s="6"/>
      <c r="S33" s="6"/>
      <c r="T33" s="6"/>
      <c r="U33" s="9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10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</row>
    <row r="34" spans="1:75" ht="13.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  <c r="O34" s="7"/>
      <c r="P34" s="7"/>
      <c r="Q34" s="6"/>
      <c r="R34" s="6"/>
      <c r="S34" s="6"/>
      <c r="T34" s="6"/>
      <c r="U34" s="9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10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</row>
    <row r="35" spans="1:75" ht="13.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7"/>
      <c r="O35" s="7"/>
      <c r="P35" s="7"/>
      <c r="Q35" s="6"/>
      <c r="R35" s="6"/>
      <c r="S35" s="6"/>
      <c r="T35" s="6"/>
      <c r="U35" s="9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10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</row>
    <row r="36" spans="1:75" ht="13.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7"/>
      <c r="O36" s="7"/>
      <c r="P36" s="7"/>
      <c r="Q36" s="6"/>
      <c r="R36" s="6"/>
      <c r="S36" s="6"/>
      <c r="T36" s="6"/>
      <c r="U36" s="9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10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</row>
    <row r="37" spans="1:75" ht="13.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7"/>
      <c r="O37" s="7"/>
      <c r="P37" s="7"/>
      <c r="Q37" s="6"/>
      <c r="R37" s="6"/>
      <c r="S37" s="6"/>
      <c r="T37" s="6"/>
      <c r="U37" s="9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10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</row>
    <row r="38" spans="1:75" ht="13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  <c r="O38" s="7"/>
      <c r="P38" s="7"/>
      <c r="Q38" s="6"/>
      <c r="R38" s="6"/>
      <c r="S38" s="6"/>
      <c r="T38" s="6"/>
      <c r="U38" s="9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10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</row>
    <row r="39" spans="1:75" ht="13.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7"/>
      <c r="O39" s="7"/>
      <c r="P39" s="7"/>
      <c r="Q39" s="6"/>
      <c r="R39" s="6"/>
      <c r="S39" s="6"/>
      <c r="T39" s="6"/>
      <c r="U39" s="9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10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</row>
    <row r="40" spans="1:75" ht="13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7"/>
      <c r="O40" s="7"/>
      <c r="P40" s="7"/>
      <c r="Q40" s="6"/>
      <c r="R40" s="6"/>
      <c r="S40" s="6"/>
      <c r="T40" s="6"/>
      <c r="U40" s="9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10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</row>
    <row r="41" spans="1:75" ht="13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7"/>
      <c r="O41" s="7"/>
      <c r="P41" s="7"/>
      <c r="Q41" s="6"/>
      <c r="R41" s="6"/>
      <c r="S41" s="6"/>
      <c r="T41" s="6"/>
      <c r="U41" s="9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10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</row>
    <row r="42" spans="1:75" ht="13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  <c r="O42" s="7"/>
      <c r="P42" s="7"/>
      <c r="Q42" s="6"/>
      <c r="R42" s="6"/>
      <c r="S42" s="6"/>
      <c r="T42" s="6"/>
      <c r="U42" s="9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10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</row>
    <row r="43" spans="1:75" ht="13.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7"/>
      <c r="O43" s="7"/>
      <c r="P43" s="7"/>
      <c r="Q43" s="6"/>
      <c r="R43" s="6"/>
      <c r="S43" s="6"/>
      <c r="T43" s="6"/>
      <c r="U43" s="9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10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</row>
    <row r="44" spans="1:75" ht="13.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7"/>
      <c r="O44" s="7"/>
      <c r="P44" s="7"/>
      <c r="Q44" s="6"/>
      <c r="R44" s="6"/>
      <c r="S44" s="6"/>
      <c r="T44" s="6"/>
      <c r="U44" s="9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10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</row>
    <row r="45" spans="1:75" ht="13.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7"/>
      <c r="O45" s="7"/>
      <c r="P45" s="7"/>
      <c r="Q45" s="6"/>
      <c r="R45" s="6"/>
      <c r="S45" s="6"/>
      <c r="T45" s="6"/>
      <c r="U45" s="9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10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</row>
    <row r="46" spans="1:75" ht="13.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  <c r="O46" s="7"/>
      <c r="P46" s="7"/>
      <c r="Q46" s="6"/>
      <c r="R46" s="6"/>
      <c r="S46" s="6"/>
      <c r="T46" s="6"/>
      <c r="U46" s="9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10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</row>
    <row r="47" spans="1:75" ht="13.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7"/>
      <c r="O47" s="7"/>
      <c r="P47" s="7"/>
      <c r="Q47" s="6"/>
      <c r="R47" s="6"/>
      <c r="S47" s="6"/>
      <c r="T47" s="6"/>
      <c r="U47" s="9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10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</row>
    <row r="48" spans="1:75" ht="13.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7"/>
      <c r="O48" s="7"/>
      <c r="P48" s="7"/>
      <c r="Q48" s="6"/>
      <c r="R48" s="6"/>
      <c r="S48" s="6"/>
      <c r="T48" s="6"/>
      <c r="U48" s="9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10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</row>
    <row r="49" spans="1:75" ht="13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7"/>
      <c r="O49" s="7"/>
      <c r="P49" s="7"/>
      <c r="Q49" s="6"/>
      <c r="R49" s="6"/>
      <c r="S49" s="6"/>
      <c r="T49" s="6"/>
      <c r="U49" s="9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10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</row>
    <row r="50" spans="1:75" ht="13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  <c r="O50" s="7"/>
      <c r="P50" s="7"/>
      <c r="Q50" s="6"/>
      <c r="R50" s="6"/>
      <c r="S50" s="6"/>
      <c r="T50" s="6"/>
      <c r="U50" s="9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10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</row>
    <row r="51" spans="1:75" ht="13.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7"/>
      <c r="O51" s="7"/>
      <c r="P51" s="7"/>
      <c r="Q51" s="6"/>
      <c r="R51" s="6"/>
      <c r="S51" s="6"/>
      <c r="T51" s="6"/>
      <c r="U51" s="9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10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</row>
    <row r="52" spans="1:75" ht="13.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7"/>
      <c r="O52" s="7"/>
      <c r="P52" s="7"/>
      <c r="Q52" s="6"/>
      <c r="R52" s="6"/>
      <c r="S52" s="6"/>
      <c r="T52" s="6"/>
      <c r="U52" s="9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10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</row>
    <row r="53" spans="1:75" ht="13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7"/>
      <c r="O53" s="7"/>
      <c r="P53" s="7"/>
      <c r="Q53" s="6"/>
      <c r="R53" s="6"/>
      <c r="S53" s="6"/>
      <c r="T53" s="6"/>
      <c r="U53" s="9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10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</row>
    <row r="54" spans="1:75" ht="13.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  <c r="O54" s="7"/>
      <c r="P54" s="7"/>
      <c r="Q54" s="6"/>
      <c r="R54" s="6"/>
      <c r="S54" s="6"/>
      <c r="T54" s="6"/>
      <c r="U54" s="9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10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</row>
    <row r="55" spans="1:75" ht="13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7"/>
      <c r="O55" s="7"/>
      <c r="P55" s="7"/>
      <c r="Q55" s="6"/>
      <c r="R55" s="6"/>
      <c r="S55" s="6"/>
      <c r="T55" s="6"/>
      <c r="U55" s="9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10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</row>
    <row r="56" spans="1:75" ht="13.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7"/>
      <c r="O56" s="7"/>
      <c r="P56" s="7"/>
      <c r="Q56" s="6"/>
      <c r="R56" s="6"/>
      <c r="S56" s="6"/>
      <c r="T56" s="6"/>
      <c r="U56" s="9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10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</row>
    <row r="57" spans="1:75" ht="13.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7"/>
      <c r="O57" s="7"/>
      <c r="P57" s="7"/>
      <c r="Q57" s="6"/>
      <c r="R57" s="6"/>
      <c r="S57" s="6"/>
      <c r="T57" s="6"/>
      <c r="U57" s="9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10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</row>
    <row r="58" spans="1:75" ht="13.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  <c r="O58" s="7"/>
      <c r="P58" s="7"/>
      <c r="Q58" s="6"/>
      <c r="R58" s="6"/>
      <c r="S58" s="6"/>
      <c r="T58" s="6"/>
      <c r="U58" s="9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10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</row>
    <row r="59" spans="1:75" ht="13.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7"/>
      <c r="O59" s="7"/>
      <c r="P59" s="7"/>
      <c r="Q59" s="6"/>
      <c r="R59" s="6"/>
      <c r="S59" s="6"/>
      <c r="T59" s="6"/>
      <c r="U59" s="9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10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</row>
    <row r="60" spans="1:75" ht="13.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7"/>
      <c r="O60" s="7"/>
      <c r="P60" s="7"/>
      <c r="Q60" s="6"/>
      <c r="R60" s="6"/>
      <c r="S60" s="6"/>
      <c r="T60" s="6"/>
      <c r="U60" s="9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10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</row>
    <row r="61" spans="1:75" ht="13.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7"/>
      <c r="O61" s="7"/>
      <c r="P61" s="7"/>
      <c r="Q61" s="6"/>
      <c r="R61" s="6"/>
      <c r="S61" s="6"/>
      <c r="T61" s="6"/>
      <c r="U61" s="9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10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</row>
    <row r="62" spans="1:75" ht="13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  <c r="O62" s="7"/>
      <c r="P62" s="7"/>
      <c r="Q62" s="6"/>
      <c r="R62" s="6"/>
      <c r="S62" s="6"/>
      <c r="T62" s="6"/>
      <c r="U62" s="9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10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</row>
    <row r="63" spans="1:75" ht="13.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7"/>
      <c r="O63" s="7"/>
      <c r="P63" s="7"/>
      <c r="Q63" s="6"/>
      <c r="R63" s="6"/>
      <c r="S63" s="6"/>
      <c r="T63" s="6"/>
      <c r="U63" s="9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10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</row>
    <row r="64" spans="1:75" ht="13.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"/>
      <c r="O64" s="7"/>
      <c r="P64" s="7"/>
      <c r="Q64" s="6"/>
      <c r="R64" s="6"/>
      <c r="S64" s="6"/>
      <c r="T64" s="6"/>
      <c r="U64" s="9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10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</row>
    <row r="65" spans="1:75" ht="13.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"/>
      <c r="O65" s="7"/>
      <c r="P65" s="7"/>
      <c r="Q65" s="6"/>
      <c r="R65" s="6"/>
      <c r="S65" s="6"/>
      <c r="T65" s="6"/>
      <c r="U65" s="9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10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:75" ht="13.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  <c r="O66" s="7"/>
      <c r="P66" s="7"/>
      <c r="Q66" s="6"/>
      <c r="R66" s="6"/>
      <c r="S66" s="6"/>
      <c r="T66" s="6"/>
      <c r="U66" s="9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10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:75" ht="13.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7"/>
      <c r="O67" s="7"/>
      <c r="P67" s="7"/>
      <c r="Q67" s="6"/>
      <c r="R67" s="6"/>
      <c r="S67" s="6"/>
      <c r="T67" s="6"/>
      <c r="U67" s="9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10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:75" ht="13.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7"/>
      <c r="O68" s="7"/>
      <c r="P68" s="7"/>
      <c r="Q68" s="6"/>
      <c r="R68" s="6"/>
      <c r="S68" s="6"/>
      <c r="T68" s="6"/>
      <c r="U68" s="9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10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  <row r="69" spans="1:75" ht="13.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7"/>
      <c r="O69" s="7"/>
      <c r="P69" s="7"/>
      <c r="Q69" s="6"/>
      <c r="R69" s="6"/>
      <c r="S69" s="6"/>
      <c r="T69" s="6"/>
      <c r="U69" s="9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10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</row>
    <row r="70" spans="1:75" ht="13.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  <c r="O70" s="7"/>
      <c r="P70" s="7"/>
      <c r="Q70" s="6"/>
      <c r="R70" s="6"/>
      <c r="S70" s="6"/>
      <c r="T70" s="6"/>
      <c r="U70" s="9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10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</row>
    <row r="71" spans="1:75" ht="13.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7"/>
      <c r="O71" s="7"/>
      <c r="P71" s="7"/>
      <c r="Q71" s="6"/>
      <c r="R71" s="6"/>
      <c r="S71" s="6"/>
      <c r="T71" s="6"/>
      <c r="U71" s="9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10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</row>
    <row r="72" spans="1:75" ht="13.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7"/>
      <c r="O72" s="7"/>
      <c r="P72" s="7"/>
      <c r="Q72" s="6"/>
      <c r="R72" s="6"/>
      <c r="S72" s="6"/>
      <c r="T72" s="6"/>
      <c r="U72" s="9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10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</row>
    <row r="73" spans="1:75" ht="13.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7"/>
      <c r="O73" s="7"/>
      <c r="P73" s="7"/>
      <c r="Q73" s="6"/>
      <c r="R73" s="6"/>
      <c r="S73" s="6"/>
      <c r="T73" s="6"/>
      <c r="U73" s="9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10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</row>
    <row r="74" spans="1:75" ht="13.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  <c r="O74" s="7"/>
      <c r="P74" s="7"/>
      <c r="Q74" s="6"/>
      <c r="R74" s="6"/>
      <c r="S74" s="6"/>
      <c r="T74" s="6"/>
      <c r="U74" s="9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10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</row>
    <row r="75" spans="1:75" ht="13.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7"/>
      <c r="O75" s="7"/>
      <c r="P75" s="7"/>
      <c r="Q75" s="6"/>
      <c r="R75" s="6"/>
      <c r="S75" s="6"/>
      <c r="T75" s="6"/>
      <c r="U75" s="9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10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</row>
    <row r="76" spans="1:75" ht="13.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7"/>
      <c r="O76" s="7"/>
      <c r="P76" s="7"/>
      <c r="Q76" s="6"/>
      <c r="R76" s="6"/>
      <c r="S76" s="6"/>
      <c r="T76" s="6"/>
      <c r="U76" s="9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10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</row>
    <row r="77" spans="1:75" ht="13.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7"/>
      <c r="O77" s="7"/>
      <c r="P77" s="7"/>
      <c r="Q77" s="6"/>
      <c r="R77" s="6"/>
      <c r="S77" s="6"/>
      <c r="T77" s="6"/>
      <c r="U77" s="9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10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</row>
    <row r="78" spans="1:75" ht="13.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  <c r="O78" s="7"/>
      <c r="P78" s="7"/>
      <c r="Q78" s="6"/>
      <c r="R78" s="6"/>
      <c r="S78" s="6"/>
      <c r="T78" s="6"/>
      <c r="U78" s="9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10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</row>
    <row r="79" spans="1:75" ht="13.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7"/>
      <c r="O79" s="7"/>
      <c r="P79" s="7"/>
      <c r="Q79" s="6"/>
      <c r="R79" s="6"/>
      <c r="S79" s="6"/>
      <c r="T79" s="6"/>
      <c r="U79" s="9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10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</row>
    <row r="80" spans="1:75" ht="13.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7"/>
      <c r="O80" s="7"/>
      <c r="P80" s="7"/>
      <c r="Q80" s="6"/>
      <c r="R80" s="6"/>
      <c r="S80" s="6"/>
      <c r="T80" s="6"/>
      <c r="U80" s="9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</row>
    <row r="81" spans="1:75" ht="13.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7"/>
      <c r="O81" s="7"/>
      <c r="P81" s="7"/>
      <c r="Q81" s="6"/>
      <c r="R81" s="6"/>
      <c r="S81" s="6"/>
      <c r="T81" s="6"/>
      <c r="U81" s="9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</row>
    <row r="82" spans="1:75" ht="13.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  <c r="O82" s="7"/>
      <c r="P82" s="7"/>
      <c r="Q82" s="6"/>
      <c r="R82" s="6"/>
      <c r="S82" s="6"/>
      <c r="T82" s="6"/>
      <c r="U82" s="9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10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</row>
    <row r="83" spans="1:75" ht="13.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7"/>
      <c r="O83" s="7"/>
      <c r="P83" s="7"/>
      <c r="Q83" s="6"/>
      <c r="R83" s="6"/>
      <c r="S83" s="6"/>
      <c r="T83" s="6"/>
      <c r="U83" s="9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10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</row>
    <row r="84" spans="1:75" ht="13.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7"/>
      <c r="O84" s="7"/>
      <c r="P84" s="7"/>
      <c r="Q84" s="6"/>
      <c r="R84" s="6"/>
      <c r="S84" s="6"/>
      <c r="T84" s="6"/>
      <c r="U84" s="9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10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</row>
    <row r="85" spans="1:75" ht="13.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7"/>
      <c r="O85" s="7"/>
      <c r="P85" s="7"/>
      <c r="Q85" s="6"/>
      <c r="R85" s="6"/>
      <c r="S85" s="6"/>
      <c r="T85" s="6"/>
      <c r="U85" s="9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10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</row>
    <row r="86" spans="1:75" ht="13.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  <c r="O86" s="7"/>
      <c r="P86" s="7"/>
      <c r="Q86" s="6"/>
      <c r="R86" s="6"/>
      <c r="S86" s="6"/>
      <c r="T86" s="6"/>
      <c r="U86" s="9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</row>
    <row r="87" spans="1:75" ht="13.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7"/>
      <c r="O87" s="7"/>
      <c r="P87" s="7"/>
      <c r="Q87" s="6"/>
      <c r="R87" s="6"/>
      <c r="S87" s="6"/>
      <c r="T87" s="6"/>
      <c r="U87" s="9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10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</row>
    <row r="88" spans="1:75" ht="13.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7"/>
      <c r="O88" s="7"/>
      <c r="P88" s="7"/>
      <c r="Q88" s="6"/>
      <c r="R88" s="6"/>
      <c r="S88" s="6"/>
      <c r="T88" s="6"/>
      <c r="U88" s="9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10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</row>
    <row r="89" spans="1:75" ht="13.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7"/>
      <c r="O89" s="7"/>
      <c r="P89" s="7"/>
      <c r="Q89" s="6"/>
      <c r="R89" s="6"/>
      <c r="S89" s="6"/>
      <c r="T89" s="6"/>
      <c r="U89" s="9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10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</row>
    <row r="90" spans="1:75" ht="13.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  <c r="O90" s="7"/>
      <c r="P90" s="7"/>
      <c r="Q90" s="6"/>
      <c r="R90" s="6"/>
      <c r="S90" s="6"/>
      <c r="T90" s="6"/>
      <c r="U90" s="9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10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</row>
    <row r="91" spans="1:75" ht="13.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7"/>
      <c r="O91" s="7"/>
      <c r="P91" s="7"/>
      <c r="Q91" s="6"/>
      <c r="R91" s="6"/>
      <c r="S91" s="6"/>
      <c r="T91" s="6"/>
      <c r="U91" s="9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10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</row>
    <row r="92" spans="1:75" ht="13.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7"/>
      <c r="O92" s="7"/>
      <c r="P92" s="7"/>
      <c r="Q92" s="6"/>
      <c r="R92" s="6"/>
      <c r="S92" s="6"/>
      <c r="T92" s="6"/>
      <c r="U92" s="9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10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</row>
    <row r="93" spans="1:75" ht="13.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7"/>
      <c r="O93" s="7"/>
      <c r="P93" s="7"/>
      <c r="Q93" s="6"/>
      <c r="R93" s="6"/>
      <c r="S93" s="6"/>
      <c r="T93" s="6"/>
      <c r="U93" s="9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10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</row>
    <row r="94" spans="1:75" ht="13.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  <c r="O94" s="7"/>
      <c r="P94" s="7"/>
      <c r="Q94" s="6"/>
      <c r="R94" s="6"/>
      <c r="S94" s="6"/>
      <c r="T94" s="6"/>
      <c r="U94" s="9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10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</row>
    <row r="95" spans="1:75" ht="13.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"/>
      <c r="O95" s="7"/>
      <c r="P95" s="7"/>
      <c r="Q95" s="6"/>
      <c r="R95" s="6"/>
      <c r="S95" s="6"/>
      <c r="T95" s="6"/>
      <c r="U95" s="9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10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</row>
    <row r="96" spans="1:75" ht="13.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"/>
      <c r="O96" s="7"/>
      <c r="P96" s="7"/>
      <c r="Q96" s="6"/>
      <c r="R96" s="6"/>
      <c r="S96" s="6"/>
      <c r="T96" s="6"/>
      <c r="U96" s="9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10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</row>
    <row r="97" spans="1:75" ht="13.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"/>
      <c r="O97" s="7"/>
      <c r="P97" s="7"/>
      <c r="Q97" s="6"/>
      <c r="R97" s="6"/>
      <c r="S97" s="6"/>
      <c r="T97" s="6"/>
      <c r="U97" s="9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10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</row>
    <row r="98" spans="1:75" ht="13.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  <c r="O98" s="7"/>
      <c r="P98" s="7"/>
      <c r="Q98" s="6"/>
      <c r="R98" s="6"/>
      <c r="S98" s="6"/>
      <c r="T98" s="6"/>
      <c r="U98" s="9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10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</row>
    <row r="99" spans="1:75" ht="13.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7"/>
      <c r="O99" s="7"/>
      <c r="P99" s="7"/>
      <c r="Q99" s="6"/>
      <c r="R99" s="6"/>
      <c r="S99" s="6"/>
      <c r="T99" s="6"/>
      <c r="U99" s="9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10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</row>
    <row r="100" spans="1:75" ht="13.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7"/>
      <c r="O100" s="7"/>
      <c r="P100" s="7"/>
      <c r="Q100" s="6"/>
      <c r="R100" s="6"/>
      <c r="S100" s="6"/>
      <c r="T100" s="6"/>
      <c r="U100" s="9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10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</row>
    <row r="101" spans="1:75" ht="13.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7"/>
      <c r="O101" s="7"/>
      <c r="P101" s="7"/>
      <c r="Q101" s="6"/>
      <c r="R101" s="6"/>
      <c r="S101" s="6"/>
      <c r="T101" s="6"/>
      <c r="U101" s="9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10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</row>
    <row r="102" spans="1:75" ht="13.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  <c r="O102" s="7"/>
      <c r="P102" s="7"/>
      <c r="Q102" s="6"/>
      <c r="R102" s="6"/>
      <c r="S102" s="6"/>
      <c r="T102" s="6"/>
      <c r="U102" s="9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10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</row>
    <row r="103" spans="1:75" ht="13.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7"/>
      <c r="O103" s="7"/>
      <c r="P103" s="7"/>
      <c r="Q103" s="6"/>
      <c r="R103" s="6"/>
      <c r="S103" s="6"/>
      <c r="T103" s="6"/>
      <c r="U103" s="9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10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</row>
    <row r="104" spans="1:75" ht="13.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7"/>
      <c r="O104" s="7"/>
      <c r="P104" s="7"/>
      <c r="Q104" s="6"/>
      <c r="R104" s="6"/>
      <c r="S104" s="6"/>
      <c r="T104" s="6"/>
      <c r="U104" s="9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10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</row>
    <row r="105" spans="1:75" ht="13.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7"/>
      <c r="O105" s="7"/>
      <c r="P105" s="7"/>
      <c r="Q105" s="6"/>
      <c r="R105" s="6"/>
      <c r="S105" s="6"/>
      <c r="T105" s="6"/>
      <c r="U105" s="9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10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</row>
    <row r="106" spans="1:75" ht="13.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  <c r="O106" s="7"/>
      <c r="P106" s="7"/>
      <c r="Q106" s="6"/>
      <c r="R106" s="6"/>
      <c r="S106" s="6"/>
      <c r="T106" s="6"/>
      <c r="U106" s="9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10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</row>
    <row r="107" spans="1:75" ht="13.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7"/>
      <c r="O107" s="7"/>
      <c r="P107" s="7"/>
      <c r="Q107" s="6"/>
      <c r="R107" s="6"/>
      <c r="S107" s="6"/>
      <c r="T107" s="6"/>
      <c r="U107" s="9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10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</row>
    <row r="108" spans="1:75" ht="13.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7"/>
      <c r="O108" s="7"/>
      <c r="P108" s="7"/>
      <c r="Q108" s="6"/>
      <c r="R108" s="6"/>
      <c r="S108" s="6"/>
      <c r="T108" s="6"/>
      <c r="U108" s="9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10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</row>
    <row r="109" spans="1:75" ht="13.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7"/>
      <c r="O109" s="7"/>
      <c r="P109" s="7"/>
      <c r="Q109" s="6"/>
      <c r="R109" s="6"/>
      <c r="S109" s="6"/>
      <c r="T109" s="6"/>
      <c r="U109" s="9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10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</row>
    <row r="110" spans="1:75" ht="13.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  <c r="O110" s="7"/>
      <c r="P110" s="7"/>
      <c r="Q110" s="6"/>
      <c r="R110" s="6"/>
      <c r="S110" s="6"/>
      <c r="T110" s="6"/>
      <c r="U110" s="9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10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</row>
    <row r="111" spans="1:75" ht="13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7"/>
      <c r="O111" s="7"/>
      <c r="P111" s="7"/>
      <c r="Q111" s="6"/>
      <c r="R111" s="6"/>
      <c r="S111" s="6"/>
      <c r="T111" s="6"/>
      <c r="U111" s="9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10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</row>
    <row r="112" spans="1:75" ht="13.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7"/>
      <c r="O112" s="7"/>
      <c r="P112" s="7"/>
      <c r="Q112" s="6"/>
      <c r="R112" s="6"/>
      <c r="S112" s="6"/>
      <c r="T112" s="6"/>
      <c r="U112" s="9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10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</row>
    <row r="113" spans="1:75" ht="13.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7"/>
      <c r="O113" s="7"/>
      <c r="P113" s="7"/>
      <c r="Q113" s="6"/>
      <c r="R113" s="6"/>
      <c r="S113" s="6"/>
      <c r="T113" s="6"/>
      <c r="U113" s="9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10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</row>
    <row r="114" spans="1:75" ht="13.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  <c r="O114" s="7"/>
      <c r="P114" s="7"/>
      <c r="Q114" s="6"/>
      <c r="R114" s="6"/>
      <c r="S114" s="6"/>
      <c r="T114" s="6"/>
      <c r="U114" s="9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10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</row>
    <row r="115" spans="1:75" ht="13.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7"/>
      <c r="O115" s="7"/>
      <c r="P115" s="7"/>
      <c r="Q115" s="6"/>
      <c r="R115" s="6"/>
      <c r="S115" s="6"/>
      <c r="T115" s="6"/>
      <c r="U115" s="9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10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</row>
    <row r="116" spans="1:75" ht="13.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7"/>
      <c r="O116" s="7"/>
      <c r="P116" s="7"/>
      <c r="Q116" s="6"/>
      <c r="R116" s="6"/>
      <c r="S116" s="6"/>
      <c r="T116" s="6"/>
      <c r="U116" s="9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10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</row>
    <row r="117" spans="1:75" ht="13.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7"/>
      <c r="O117" s="7"/>
      <c r="P117" s="7"/>
      <c r="Q117" s="6"/>
      <c r="R117" s="6"/>
      <c r="S117" s="6"/>
      <c r="T117" s="6"/>
      <c r="U117" s="9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10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</row>
    <row r="118" spans="1:75" ht="13.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  <c r="O118" s="7"/>
      <c r="P118" s="7"/>
      <c r="Q118" s="6"/>
      <c r="R118" s="6"/>
      <c r="S118" s="6"/>
      <c r="T118" s="6"/>
      <c r="U118" s="9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10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</row>
    <row r="119" spans="1:75" ht="13.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7"/>
      <c r="O119" s="7"/>
      <c r="P119" s="7"/>
      <c r="Q119" s="6"/>
      <c r="R119" s="6"/>
      <c r="S119" s="6"/>
      <c r="T119" s="6"/>
      <c r="U119" s="9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10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</row>
    <row r="120" spans="1:75" ht="13.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7"/>
      <c r="O120" s="7"/>
      <c r="P120" s="7"/>
      <c r="Q120" s="6"/>
      <c r="R120" s="6"/>
      <c r="S120" s="6"/>
      <c r="T120" s="6"/>
      <c r="U120" s="9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10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</row>
    <row r="121" spans="1:75" ht="13.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7"/>
      <c r="O121" s="7"/>
      <c r="P121" s="7"/>
      <c r="Q121" s="6"/>
      <c r="R121" s="6"/>
      <c r="S121" s="6"/>
      <c r="T121" s="6"/>
      <c r="U121" s="9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10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</row>
    <row r="122" spans="1:75" ht="13.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  <c r="O122" s="7"/>
      <c r="P122" s="7"/>
      <c r="Q122" s="6"/>
      <c r="R122" s="6"/>
      <c r="S122" s="6"/>
      <c r="T122" s="6"/>
      <c r="U122" s="9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10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</row>
    <row r="123" spans="1:75" ht="13.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7"/>
      <c r="O123" s="7"/>
      <c r="P123" s="7"/>
      <c r="Q123" s="6"/>
      <c r="R123" s="6"/>
      <c r="S123" s="6"/>
      <c r="T123" s="6"/>
      <c r="U123" s="9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10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</row>
    <row r="124" spans="1:75" ht="13.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7"/>
      <c r="O124" s="7"/>
      <c r="P124" s="7"/>
      <c r="Q124" s="6"/>
      <c r="R124" s="6"/>
      <c r="S124" s="6"/>
      <c r="T124" s="6"/>
      <c r="U124" s="9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10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</row>
    <row r="125" spans="1:75" ht="13.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7"/>
      <c r="P125" s="7"/>
      <c r="Q125" s="6"/>
      <c r="R125" s="6"/>
      <c r="S125" s="6"/>
      <c r="T125" s="6"/>
      <c r="U125" s="9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10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</row>
    <row r="126" spans="1:75" ht="13.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  <c r="O126" s="7"/>
      <c r="P126" s="7"/>
      <c r="Q126" s="6"/>
      <c r="R126" s="6"/>
      <c r="S126" s="6"/>
      <c r="T126" s="6"/>
      <c r="U126" s="9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10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</row>
    <row r="127" spans="1:75" ht="13.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7"/>
      <c r="O127" s="7"/>
      <c r="P127" s="7"/>
      <c r="Q127" s="6"/>
      <c r="R127" s="6"/>
      <c r="S127" s="6"/>
      <c r="T127" s="6"/>
      <c r="U127" s="9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10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</row>
    <row r="128" spans="1:75" ht="13.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7"/>
      <c r="O128" s="7"/>
      <c r="P128" s="7"/>
      <c r="Q128" s="6"/>
      <c r="R128" s="6"/>
      <c r="S128" s="6"/>
      <c r="T128" s="6"/>
      <c r="U128" s="9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10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</row>
    <row r="129" spans="1:75" ht="13.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7"/>
      <c r="O129" s="7"/>
      <c r="P129" s="7"/>
      <c r="Q129" s="6"/>
      <c r="R129" s="6"/>
      <c r="S129" s="6"/>
      <c r="T129" s="6"/>
      <c r="U129" s="9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10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</row>
    <row r="130" spans="1:75" ht="13.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  <c r="O130" s="7"/>
      <c r="P130" s="7"/>
      <c r="Q130" s="6"/>
      <c r="R130" s="6"/>
      <c r="S130" s="6"/>
      <c r="T130" s="6"/>
      <c r="U130" s="9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10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</row>
    <row r="131" spans="1:75" ht="13.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7"/>
      <c r="O131" s="7"/>
      <c r="P131" s="7"/>
      <c r="Q131" s="6"/>
      <c r="R131" s="6"/>
      <c r="S131" s="6"/>
      <c r="T131" s="6"/>
      <c r="U131" s="9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10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</row>
    <row r="132" spans="1:75" ht="13.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7"/>
      <c r="O132" s="7"/>
      <c r="P132" s="7"/>
      <c r="Q132" s="6"/>
      <c r="R132" s="6"/>
      <c r="S132" s="6"/>
      <c r="T132" s="6"/>
      <c r="U132" s="9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10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</row>
    <row r="133" spans="1:75" ht="13.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7"/>
      <c r="O133" s="7"/>
      <c r="P133" s="7"/>
      <c r="Q133" s="6"/>
      <c r="R133" s="6"/>
      <c r="S133" s="6"/>
      <c r="T133" s="6"/>
      <c r="U133" s="9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10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</row>
    <row r="134" spans="1:75" ht="13.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  <c r="O134" s="7"/>
      <c r="P134" s="7"/>
      <c r="Q134" s="6"/>
      <c r="R134" s="6"/>
      <c r="S134" s="6"/>
      <c r="T134" s="6"/>
      <c r="U134" s="9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10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</row>
    <row r="135" spans="1:75" ht="13.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7"/>
      <c r="O135" s="7"/>
      <c r="P135" s="7"/>
      <c r="Q135" s="6"/>
      <c r="R135" s="6"/>
      <c r="S135" s="6"/>
      <c r="T135" s="6"/>
      <c r="U135" s="9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10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</row>
    <row r="136" spans="1:75" ht="13.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7"/>
      <c r="O136" s="7"/>
      <c r="P136" s="7"/>
      <c r="Q136" s="6"/>
      <c r="R136" s="6"/>
      <c r="S136" s="6"/>
      <c r="T136" s="6"/>
      <c r="U136" s="9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10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</row>
    <row r="137" spans="1:75" ht="13.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7"/>
      <c r="O137" s="7"/>
      <c r="P137" s="7"/>
      <c r="Q137" s="6"/>
      <c r="R137" s="6"/>
      <c r="S137" s="6"/>
      <c r="T137" s="6"/>
      <c r="U137" s="9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10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</row>
    <row r="138" spans="1:75" ht="13.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  <c r="O138" s="7"/>
      <c r="P138" s="7"/>
      <c r="Q138" s="6"/>
      <c r="R138" s="6"/>
      <c r="S138" s="6"/>
      <c r="T138" s="6"/>
      <c r="U138" s="9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10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</row>
    <row r="139" spans="1:75" ht="13.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7"/>
      <c r="O139" s="7"/>
      <c r="P139" s="7"/>
      <c r="Q139" s="6"/>
      <c r="R139" s="6"/>
      <c r="S139" s="6"/>
      <c r="T139" s="6"/>
      <c r="U139" s="9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10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</row>
    <row r="140" spans="1:75" ht="13.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7"/>
      <c r="O140" s="7"/>
      <c r="P140" s="7"/>
      <c r="Q140" s="6"/>
      <c r="R140" s="6"/>
      <c r="S140" s="6"/>
      <c r="T140" s="6"/>
      <c r="U140" s="9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10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</row>
    <row r="141" spans="1:75" ht="13.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7"/>
      <c r="O141" s="7"/>
      <c r="P141" s="7"/>
      <c r="Q141" s="6"/>
      <c r="R141" s="6"/>
      <c r="S141" s="6"/>
      <c r="T141" s="6"/>
      <c r="U141" s="9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10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</row>
    <row r="142" spans="1:75" ht="13.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  <c r="O142" s="7"/>
      <c r="P142" s="7"/>
      <c r="Q142" s="6"/>
      <c r="R142" s="6"/>
      <c r="S142" s="6"/>
      <c r="T142" s="6"/>
      <c r="U142" s="9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10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</row>
    <row r="143" spans="1:75" ht="13.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7"/>
      <c r="O143" s="7"/>
      <c r="P143" s="7"/>
      <c r="Q143" s="6"/>
      <c r="R143" s="6"/>
      <c r="S143" s="6"/>
      <c r="T143" s="6"/>
      <c r="U143" s="9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10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</row>
    <row r="144" spans="1:75" ht="13.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7"/>
      <c r="O144" s="7"/>
      <c r="P144" s="7"/>
      <c r="Q144" s="6"/>
      <c r="R144" s="6"/>
      <c r="S144" s="6"/>
      <c r="T144" s="6"/>
      <c r="U144" s="9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10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</row>
    <row r="145" spans="1:75" ht="13.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7"/>
      <c r="O145" s="7"/>
      <c r="P145" s="7"/>
      <c r="Q145" s="6"/>
      <c r="R145" s="6"/>
      <c r="S145" s="6"/>
      <c r="T145" s="6"/>
      <c r="U145" s="9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10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</row>
    <row r="146" spans="1:75" ht="13.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  <c r="O146" s="7"/>
      <c r="P146" s="7"/>
      <c r="Q146" s="6"/>
      <c r="R146" s="6"/>
      <c r="S146" s="6"/>
      <c r="T146" s="6"/>
      <c r="U146" s="9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10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</row>
    <row r="147" spans="1:75" ht="13.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7"/>
      <c r="O147" s="7"/>
      <c r="P147" s="7"/>
      <c r="Q147" s="6"/>
      <c r="R147" s="6"/>
      <c r="S147" s="6"/>
      <c r="T147" s="6"/>
      <c r="U147" s="9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10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</row>
    <row r="148" spans="1:75" ht="13.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7"/>
      <c r="O148" s="7"/>
      <c r="P148" s="7"/>
      <c r="Q148" s="6"/>
      <c r="R148" s="6"/>
      <c r="S148" s="6"/>
      <c r="T148" s="6"/>
      <c r="U148" s="9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10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</row>
    <row r="149" spans="1:75" ht="13.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7"/>
      <c r="O149" s="7"/>
      <c r="P149" s="7"/>
      <c r="Q149" s="6"/>
      <c r="R149" s="6"/>
      <c r="S149" s="6"/>
      <c r="T149" s="6"/>
      <c r="U149" s="9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10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</row>
    <row r="150" spans="1:75" ht="13.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  <c r="O150" s="7"/>
      <c r="P150" s="7"/>
      <c r="Q150" s="6"/>
      <c r="R150" s="6"/>
      <c r="S150" s="6"/>
      <c r="T150" s="6"/>
      <c r="U150" s="9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10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</row>
    <row r="151" spans="1:75" ht="13.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7"/>
      <c r="O151" s="7"/>
      <c r="P151" s="7"/>
      <c r="Q151" s="6"/>
      <c r="R151" s="6"/>
      <c r="S151" s="6"/>
      <c r="T151" s="6"/>
      <c r="U151" s="9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10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</row>
    <row r="152" spans="1:75" ht="13.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7"/>
      <c r="O152" s="7"/>
      <c r="P152" s="7"/>
      <c r="Q152" s="6"/>
      <c r="R152" s="6"/>
      <c r="S152" s="6"/>
      <c r="T152" s="6"/>
      <c r="U152" s="9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10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</row>
    <row r="153" spans="1:75" ht="13.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7"/>
      <c r="O153" s="7"/>
      <c r="P153" s="7"/>
      <c r="Q153" s="6"/>
      <c r="R153" s="6"/>
      <c r="S153" s="6"/>
      <c r="T153" s="6"/>
      <c r="U153" s="9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10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</row>
    <row r="154" spans="1:75" ht="13.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  <c r="O154" s="7"/>
      <c r="P154" s="7"/>
      <c r="Q154" s="6"/>
      <c r="R154" s="6"/>
      <c r="S154" s="6"/>
      <c r="T154" s="6"/>
      <c r="U154" s="9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10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</row>
    <row r="155" spans="1:75" ht="13.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7"/>
      <c r="O155" s="7"/>
      <c r="P155" s="7"/>
      <c r="Q155" s="6"/>
      <c r="R155" s="6"/>
      <c r="S155" s="6"/>
      <c r="T155" s="6"/>
      <c r="U155" s="9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10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</row>
    <row r="156" spans="1:75" ht="13.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7"/>
      <c r="O156" s="7"/>
      <c r="P156" s="7"/>
      <c r="Q156" s="6"/>
      <c r="R156" s="6"/>
      <c r="S156" s="6"/>
      <c r="T156" s="6"/>
      <c r="U156" s="9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10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</row>
    <row r="157" spans="1:75" ht="13.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7"/>
      <c r="O157" s="7"/>
      <c r="P157" s="7"/>
      <c r="Q157" s="6"/>
      <c r="R157" s="6"/>
      <c r="S157" s="6"/>
      <c r="T157" s="6"/>
      <c r="U157" s="9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10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</row>
    <row r="158" spans="1:75" ht="13.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  <c r="O158" s="7"/>
      <c r="P158" s="7"/>
      <c r="Q158" s="6"/>
      <c r="R158" s="6"/>
      <c r="S158" s="6"/>
      <c r="T158" s="6"/>
      <c r="U158" s="9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10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</row>
    <row r="159" spans="1:75" ht="13.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7"/>
      <c r="O159" s="7"/>
      <c r="P159" s="7"/>
      <c r="Q159" s="6"/>
      <c r="R159" s="6"/>
      <c r="S159" s="6"/>
      <c r="T159" s="6"/>
      <c r="U159" s="9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10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</row>
    <row r="160" spans="1:75" ht="13.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7"/>
      <c r="O160" s="7"/>
      <c r="P160" s="7"/>
      <c r="Q160" s="6"/>
      <c r="R160" s="6"/>
      <c r="S160" s="6"/>
      <c r="T160" s="6"/>
      <c r="U160" s="9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10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</row>
    <row r="161" spans="1:75" ht="13.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7"/>
      <c r="O161" s="7"/>
      <c r="P161" s="7"/>
      <c r="Q161" s="6"/>
      <c r="R161" s="6"/>
      <c r="S161" s="6"/>
      <c r="T161" s="6"/>
      <c r="U161" s="9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10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</row>
    <row r="162" spans="1:75" ht="13.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  <c r="O162" s="7"/>
      <c r="P162" s="7"/>
      <c r="Q162" s="6"/>
      <c r="R162" s="6"/>
      <c r="S162" s="6"/>
      <c r="T162" s="6"/>
      <c r="U162" s="9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10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</row>
    <row r="163" spans="1:75" ht="13.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7"/>
      <c r="O163" s="7"/>
      <c r="P163" s="7"/>
      <c r="Q163" s="6"/>
      <c r="R163" s="6"/>
      <c r="S163" s="6"/>
      <c r="T163" s="6"/>
      <c r="U163" s="9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10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</row>
    <row r="164" spans="1:75" ht="13.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7"/>
      <c r="O164" s="7"/>
      <c r="P164" s="7"/>
      <c r="Q164" s="6"/>
      <c r="R164" s="6"/>
      <c r="S164" s="6"/>
      <c r="T164" s="6"/>
      <c r="U164" s="9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10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</row>
    <row r="165" spans="1:75" ht="13.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7"/>
      <c r="O165" s="7"/>
      <c r="P165" s="7"/>
      <c r="Q165" s="6"/>
      <c r="R165" s="6"/>
      <c r="S165" s="6"/>
      <c r="T165" s="6"/>
      <c r="U165" s="9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10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</row>
    <row r="166" spans="1:75" ht="13.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  <c r="O166" s="7"/>
      <c r="P166" s="7"/>
      <c r="Q166" s="6"/>
      <c r="R166" s="6"/>
      <c r="S166" s="6"/>
      <c r="T166" s="6"/>
      <c r="U166" s="9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10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</row>
    <row r="167" spans="1:75" ht="13.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7"/>
      <c r="O167" s="7"/>
      <c r="P167" s="7"/>
      <c r="Q167" s="6"/>
      <c r="R167" s="6"/>
      <c r="S167" s="6"/>
      <c r="T167" s="6"/>
      <c r="U167" s="9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10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</row>
    <row r="168" spans="1:75" ht="13.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7"/>
      <c r="O168" s="7"/>
      <c r="P168" s="7"/>
      <c r="Q168" s="6"/>
      <c r="R168" s="6"/>
      <c r="S168" s="6"/>
      <c r="T168" s="6"/>
      <c r="U168" s="9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10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</row>
    <row r="169" spans="1:75" ht="13.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7"/>
      <c r="O169" s="7"/>
      <c r="P169" s="7"/>
      <c r="Q169" s="6"/>
      <c r="R169" s="6"/>
      <c r="S169" s="6"/>
      <c r="T169" s="6"/>
      <c r="U169" s="9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10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</row>
    <row r="170" spans="1:75" ht="13.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  <c r="O170" s="7"/>
      <c r="P170" s="7"/>
      <c r="Q170" s="6"/>
      <c r="R170" s="6"/>
      <c r="S170" s="6"/>
      <c r="T170" s="6"/>
      <c r="U170" s="9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10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</row>
    <row r="171" spans="1:75" ht="13.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7"/>
      <c r="O171" s="7"/>
      <c r="P171" s="7"/>
      <c r="Q171" s="6"/>
      <c r="R171" s="6"/>
      <c r="S171" s="6"/>
      <c r="T171" s="6"/>
      <c r="U171" s="9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10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</row>
    <row r="172" spans="1:75" ht="13.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7"/>
      <c r="O172" s="7"/>
      <c r="P172" s="7"/>
      <c r="Q172" s="6"/>
      <c r="R172" s="6"/>
      <c r="S172" s="6"/>
      <c r="T172" s="6"/>
      <c r="U172" s="9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10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</row>
    <row r="173" spans="1:75" ht="13.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7"/>
      <c r="O173" s="7"/>
      <c r="P173" s="7"/>
      <c r="Q173" s="6"/>
      <c r="R173" s="6"/>
      <c r="S173" s="6"/>
      <c r="T173" s="6"/>
      <c r="U173" s="9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10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</row>
    <row r="174" spans="1:75" ht="13.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  <c r="O174" s="7"/>
      <c r="P174" s="7"/>
      <c r="Q174" s="6"/>
      <c r="R174" s="6"/>
      <c r="S174" s="6"/>
      <c r="T174" s="6"/>
      <c r="U174" s="9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10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</row>
    <row r="175" spans="1:75" ht="13.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7"/>
      <c r="O175" s="7"/>
      <c r="P175" s="7"/>
      <c r="Q175" s="6"/>
      <c r="R175" s="6"/>
      <c r="S175" s="6"/>
      <c r="T175" s="6"/>
      <c r="U175" s="9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10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</row>
    <row r="176" spans="1:75" ht="13.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7"/>
      <c r="O176" s="7"/>
      <c r="P176" s="7"/>
      <c r="Q176" s="6"/>
      <c r="R176" s="6"/>
      <c r="S176" s="6"/>
      <c r="T176" s="6"/>
      <c r="U176" s="9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10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</row>
    <row r="177" spans="1:75" ht="13.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7"/>
      <c r="O177" s="7"/>
      <c r="P177" s="7"/>
      <c r="Q177" s="6"/>
      <c r="R177" s="6"/>
      <c r="S177" s="6"/>
      <c r="T177" s="6"/>
      <c r="U177" s="9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10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</row>
    <row r="178" spans="1:75" ht="13.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  <c r="O178" s="7"/>
      <c r="P178" s="7"/>
      <c r="Q178" s="6"/>
      <c r="R178" s="6"/>
      <c r="S178" s="6"/>
      <c r="T178" s="6"/>
      <c r="U178" s="9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10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</row>
    <row r="179" spans="1:75" ht="13.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7"/>
      <c r="O179" s="7"/>
      <c r="P179" s="7"/>
      <c r="Q179" s="6"/>
      <c r="R179" s="6"/>
      <c r="S179" s="6"/>
      <c r="T179" s="6"/>
      <c r="U179" s="9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10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</row>
    <row r="180" spans="1:75" ht="13.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7"/>
      <c r="O180" s="7"/>
      <c r="P180" s="7"/>
      <c r="Q180" s="6"/>
      <c r="R180" s="6"/>
      <c r="S180" s="6"/>
      <c r="T180" s="6"/>
      <c r="U180" s="9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10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</row>
    <row r="181" spans="1:75" ht="13.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7"/>
      <c r="O181" s="7"/>
      <c r="P181" s="7"/>
      <c r="Q181" s="6"/>
      <c r="R181" s="6"/>
      <c r="S181" s="6"/>
      <c r="T181" s="6"/>
      <c r="U181" s="9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10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</row>
    <row r="182" spans="1:75" ht="13.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  <c r="O182" s="7"/>
      <c r="P182" s="7"/>
      <c r="Q182" s="6"/>
      <c r="R182" s="6"/>
      <c r="S182" s="6"/>
      <c r="T182" s="6"/>
      <c r="U182" s="9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10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</row>
    <row r="183" spans="1:75" ht="13.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7"/>
      <c r="O183" s="7"/>
      <c r="P183" s="7"/>
      <c r="Q183" s="6"/>
      <c r="R183" s="6"/>
      <c r="S183" s="6"/>
      <c r="T183" s="6"/>
      <c r="U183" s="9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10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</row>
    <row r="184" spans="1:75" ht="13.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7"/>
      <c r="O184" s="7"/>
      <c r="P184" s="7"/>
      <c r="Q184" s="6"/>
      <c r="R184" s="6"/>
      <c r="S184" s="6"/>
      <c r="T184" s="6"/>
      <c r="U184" s="9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10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</row>
    <row r="185" spans="1:75" ht="13.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7"/>
      <c r="O185" s="7"/>
      <c r="P185" s="7"/>
      <c r="Q185" s="6"/>
      <c r="R185" s="6"/>
      <c r="S185" s="6"/>
      <c r="T185" s="6"/>
      <c r="U185" s="9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10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</row>
    <row r="186" spans="1:75" ht="13.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  <c r="O186" s="7"/>
      <c r="P186" s="7"/>
      <c r="Q186" s="6"/>
      <c r="R186" s="6"/>
      <c r="S186" s="6"/>
      <c r="T186" s="6"/>
      <c r="U186" s="9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10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</row>
    <row r="187" spans="1:75" ht="13.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7"/>
      <c r="O187" s="7"/>
      <c r="P187" s="7"/>
      <c r="Q187" s="6"/>
      <c r="R187" s="6"/>
      <c r="S187" s="6"/>
      <c r="T187" s="6"/>
      <c r="U187" s="9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10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</row>
    <row r="188" spans="1:75" ht="13.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7"/>
      <c r="O188" s="7"/>
      <c r="P188" s="7"/>
      <c r="Q188" s="6"/>
      <c r="R188" s="6"/>
      <c r="S188" s="6"/>
      <c r="T188" s="6"/>
      <c r="U188" s="9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10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</row>
    <row r="189" spans="1:75" ht="13.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7"/>
      <c r="O189" s="7"/>
      <c r="P189" s="7"/>
      <c r="Q189" s="6"/>
      <c r="R189" s="6"/>
      <c r="S189" s="6"/>
      <c r="T189" s="6"/>
      <c r="U189" s="9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10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</row>
    <row r="190" spans="1:75" ht="13.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  <c r="O190" s="7"/>
      <c r="P190" s="7"/>
      <c r="Q190" s="6"/>
      <c r="R190" s="6"/>
      <c r="S190" s="6"/>
      <c r="T190" s="6"/>
      <c r="U190" s="9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10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</row>
    <row r="191" spans="1:75" ht="13.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7"/>
      <c r="O191" s="7"/>
      <c r="P191" s="7"/>
      <c r="Q191" s="6"/>
      <c r="R191" s="6"/>
      <c r="S191" s="6"/>
      <c r="T191" s="6"/>
      <c r="U191" s="9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10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</row>
    <row r="192" spans="1:75" ht="13.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7"/>
      <c r="O192" s="7"/>
      <c r="P192" s="7"/>
      <c r="Q192" s="6"/>
      <c r="R192" s="6"/>
      <c r="S192" s="6"/>
      <c r="T192" s="6"/>
      <c r="U192" s="9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10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</row>
    <row r="193" spans="1:75" ht="13.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7"/>
      <c r="O193" s="7"/>
      <c r="P193" s="7"/>
      <c r="Q193" s="6"/>
      <c r="R193" s="6"/>
      <c r="S193" s="6"/>
      <c r="T193" s="6"/>
      <c r="U193" s="9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10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</row>
    <row r="194" spans="1:75" ht="13.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  <c r="O194" s="7"/>
      <c r="P194" s="7"/>
      <c r="Q194" s="6"/>
      <c r="R194" s="6"/>
      <c r="S194" s="6"/>
      <c r="T194" s="6"/>
      <c r="U194" s="9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10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</row>
    <row r="195" spans="1:75" ht="13.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7"/>
      <c r="O195" s="7"/>
      <c r="P195" s="7"/>
      <c r="Q195" s="6"/>
      <c r="R195" s="6"/>
      <c r="S195" s="6"/>
      <c r="T195" s="6"/>
      <c r="U195" s="9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10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</row>
    <row r="196" spans="1:75" ht="13.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7"/>
      <c r="O196" s="7"/>
      <c r="P196" s="7"/>
      <c r="Q196" s="6"/>
      <c r="R196" s="6"/>
      <c r="S196" s="6"/>
      <c r="T196" s="6"/>
      <c r="U196" s="9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10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</row>
    <row r="197" spans="1:75" ht="13.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7"/>
      <c r="O197" s="7"/>
      <c r="P197" s="7"/>
      <c r="Q197" s="6"/>
      <c r="R197" s="6"/>
      <c r="S197" s="6"/>
      <c r="T197" s="6"/>
      <c r="U197" s="9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10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</row>
    <row r="198" spans="1:75" ht="13.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  <c r="O198" s="7"/>
      <c r="P198" s="7"/>
      <c r="Q198" s="6"/>
      <c r="R198" s="6"/>
      <c r="S198" s="6"/>
      <c r="T198" s="6"/>
      <c r="U198" s="9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10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</row>
    <row r="199" spans="1:75" ht="13.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7"/>
      <c r="O199" s="7"/>
      <c r="P199" s="7"/>
      <c r="Q199" s="6"/>
      <c r="R199" s="6"/>
      <c r="S199" s="6"/>
      <c r="T199" s="6"/>
      <c r="U199" s="9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10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</row>
    <row r="200" spans="1:75" ht="13.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7"/>
      <c r="O200" s="7"/>
      <c r="P200" s="7"/>
      <c r="Q200" s="6"/>
      <c r="R200" s="6"/>
      <c r="S200" s="6"/>
      <c r="T200" s="6"/>
      <c r="U200" s="9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10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</row>
    <row r="201" spans="1:75" ht="13.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7"/>
      <c r="O201" s="7"/>
      <c r="P201" s="7"/>
      <c r="Q201" s="6"/>
      <c r="R201" s="6"/>
      <c r="S201" s="6"/>
      <c r="T201" s="6"/>
      <c r="U201" s="9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10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</row>
    <row r="202" spans="1:75" ht="13.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  <c r="O202" s="7"/>
      <c r="P202" s="7"/>
      <c r="Q202" s="6"/>
      <c r="R202" s="6"/>
      <c r="S202" s="6"/>
      <c r="T202" s="6"/>
      <c r="U202" s="9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10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</row>
    <row r="203" spans="1:75" ht="13.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7"/>
      <c r="O203" s="7"/>
      <c r="P203" s="7"/>
      <c r="Q203" s="6"/>
      <c r="R203" s="6"/>
      <c r="S203" s="6"/>
      <c r="T203" s="6"/>
      <c r="U203" s="9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10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</row>
    <row r="204" spans="1:75" ht="13.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7"/>
      <c r="O204" s="7"/>
      <c r="P204" s="7"/>
      <c r="Q204" s="6"/>
      <c r="R204" s="6"/>
      <c r="S204" s="6"/>
      <c r="T204" s="6"/>
      <c r="U204" s="9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10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</row>
    <row r="205" spans="1:75" ht="13.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7"/>
      <c r="O205" s="7"/>
      <c r="P205" s="7"/>
      <c r="Q205" s="6"/>
      <c r="R205" s="6"/>
      <c r="S205" s="6"/>
      <c r="T205" s="6"/>
      <c r="U205" s="9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10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</row>
    <row r="206" spans="1:75" ht="13.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  <c r="O206" s="7"/>
      <c r="P206" s="7"/>
      <c r="Q206" s="6"/>
      <c r="R206" s="6"/>
      <c r="S206" s="6"/>
      <c r="T206" s="6"/>
      <c r="U206" s="9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10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</row>
    <row r="207" spans="1:75" ht="13.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7"/>
      <c r="O207" s="7"/>
      <c r="P207" s="7"/>
      <c r="Q207" s="6"/>
      <c r="R207" s="6"/>
      <c r="S207" s="6"/>
      <c r="T207" s="6"/>
      <c r="U207" s="9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10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</row>
    <row r="208" spans="1:75" ht="13.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7"/>
      <c r="O208" s="7"/>
      <c r="P208" s="7"/>
      <c r="Q208" s="6"/>
      <c r="R208" s="6"/>
      <c r="S208" s="6"/>
      <c r="T208" s="6"/>
      <c r="U208" s="9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10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</row>
    <row r="209" spans="1:75" ht="13.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7"/>
      <c r="O209" s="7"/>
      <c r="P209" s="7"/>
      <c r="Q209" s="6"/>
      <c r="R209" s="6"/>
      <c r="S209" s="6"/>
      <c r="T209" s="6"/>
      <c r="U209" s="9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10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</row>
    <row r="210" spans="1:75" ht="13.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  <c r="O210" s="7"/>
      <c r="P210" s="7"/>
      <c r="Q210" s="6"/>
      <c r="R210" s="6"/>
      <c r="S210" s="6"/>
      <c r="T210" s="6"/>
      <c r="U210" s="9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10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</row>
    <row r="211" spans="1:75" ht="13.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7"/>
      <c r="O211" s="7"/>
      <c r="P211" s="7"/>
      <c r="Q211" s="6"/>
      <c r="R211" s="6"/>
      <c r="S211" s="6"/>
      <c r="T211" s="6"/>
      <c r="U211" s="9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10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</row>
    <row r="212" spans="1:75" ht="13.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7"/>
      <c r="O212" s="7"/>
      <c r="P212" s="7"/>
      <c r="Q212" s="6"/>
      <c r="R212" s="6"/>
      <c r="S212" s="6"/>
      <c r="T212" s="6"/>
      <c r="U212" s="9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10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</row>
    <row r="213" spans="1:75" ht="13.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7"/>
      <c r="O213" s="7"/>
      <c r="P213" s="7"/>
      <c r="Q213" s="6"/>
      <c r="R213" s="6"/>
      <c r="S213" s="6"/>
      <c r="T213" s="6"/>
      <c r="U213" s="9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10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</row>
    <row r="214" spans="1:75" ht="13.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  <c r="O214" s="7"/>
      <c r="P214" s="7"/>
      <c r="Q214" s="6"/>
      <c r="R214" s="6"/>
      <c r="S214" s="6"/>
      <c r="T214" s="6"/>
      <c r="U214" s="9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10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</row>
    <row r="215" spans="1:75" ht="13.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7"/>
      <c r="O215" s="7"/>
      <c r="P215" s="7"/>
      <c r="Q215" s="6"/>
      <c r="R215" s="6"/>
      <c r="S215" s="6"/>
      <c r="T215" s="6"/>
      <c r="U215" s="9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10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</row>
    <row r="216" spans="1:75" ht="13.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7"/>
      <c r="O216" s="7"/>
      <c r="P216" s="7"/>
      <c r="Q216" s="6"/>
      <c r="R216" s="6"/>
      <c r="S216" s="6"/>
      <c r="T216" s="6"/>
      <c r="U216" s="9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10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</row>
    <row r="217" spans="1:75" ht="13.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7"/>
      <c r="O217" s="7"/>
      <c r="P217" s="7"/>
      <c r="Q217" s="6"/>
      <c r="R217" s="6"/>
      <c r="S217" s="6"/>
      <c r="T217" s="6"/>
      <c r="U217" s="9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10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</row>
    <row r="218" spans="1:75" ht="13.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  <c r="O218" s="7"/>
      <c r="P218" s="7"/>
      <c r="Q218" s="6"/>
      <c r="R218" s="6"/>
      <c r="S218" s="6"/>
      <c r="T218" s="6"/>
      <c r="U218" s="9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10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</row>
    <row r="219" spans="1:75" ht="13.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7"/>
      <c r="O219" s="7"/>
      <c r="P219" s="7"/>
      <c r="Q219" s="6"/>
      <c r="R219" s="6"/>
      <c r="S219" s="6"/>
      <c r="T219" s="6"/>
      <c r="U219" s="9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10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</row>
    <row r="220" spans="1:75" ht="13.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7"/>
      <c r="O220" s="7"/>
      <c r="P220" s="7"/>
      <c r="Q220" s="6"/>
      <c r="R220" s="6"/>
      <c r="S220" s="6"/>
      <c r="T220" s="6"/>
      <c r="U220" s="9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10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</row>
    <row r="221" spans="1:75" ht="13.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7"/>
      <c r="O221" s="7"/>
      <c r="P221" s="7"/>
      <c r="Q221" s="6"/>
      <c r="R221" s="6"/>
      <c r="S221" s="6"/>
      <c r="T221" s="6"/>
      <c r="U221" s="9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10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</row>
    <row r="222" spans="1:75" ht="13.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  <c r="O222" s="7"/>
      <c r="P222" s="7"/>
      <c r="Q222" s="6"/>
      <c r="R222" s="6"/>
      <c r="S222" s="6"/>
      <c r="T222" s="6"/>
      <c r="U222" s="9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10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</row>
    <row r="223" spans="1:75" ht="13.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7"/>
      <c r="O223" s="7"/>
      <c r="P223" s="7"/>
      <c r="Q223" s="6"/>
      <c r="R223" s="6"/>
      <c r="S223" s="6"/>
      <c r="T223" s="6"/>
      <c r="U223" s="9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10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</row>
    <row r="224" spans="1:75" ht="13.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7"/>
      <c r="O224" s="7"/>
      <c r="P224" s="7"/>
      <c r="Q224" s="6"/>
      <c r="R224" s="6"/>
      <c r="S224" s="6"/>
      <c r="T224" s="6"/>
      <c r="U224" s="9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10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</row>
    <row r="225" spans="1:75" ht="13.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7"/>
      <c r="O225" s="7"/>
      <c r="P225" s="7"/>
      <c r="Q225" s="6"/>
      <c r="R225" s="6"/>
      <c r="S225" s="6"/>
      <c r="T225" s="6"/>
      <c r="U225" s="9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10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</row>
    <row r="226" spans="1:75" ht="13.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  <c r="O226" s="7"/>
      <c r="P226" s="7"/>
      <c r="Q226" s="6"/>
      <c r="R226" s="6"/>
      <c r="S226" s="6"/>
      <c r="T226" s="6"/>
      <c r="U226" s="9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10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</row>
    <row r="227" spans="1:75" ht="13.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7"/>
      <c r="O227" s="7"/>
      <c r="P227" s="7"/>
      <c r="Q227" s="6"/>
      <c r="R227" s="6"/>
      <c r="S227" s="6"/>
      <c r="T227" s="6"/>
      <c r="U227" s="9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10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</row>
    <row r="228" spans="1:75" ht="13.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7"/>
      <c r="O228" s="7"/>
      <c r="P228" s="7"/>
      <c r="Q228" s="6"/>
      <c r="R228" s="6"/>
      <c r="S228" s="6"/>
      <c r="T228" s="6"/>
      <c r="U228" s="9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10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</row>
    <row r="229" spans="1:75" ht="13.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7"/>
      <c r="O229" s="7"/>
      <c r="P229" s="7"/>
      <c r="Q229" s="6"/>
      <c r="R229" s="6"/>
      <c r="S229" s="6"/>
      <c r="T229" s="6"/>
      <c r="U229" s="9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10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</row>
    <row r="230" spans="1:75" ht="13.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  <c r="O230" s="7"/>
      <c r="P230" s="7"/>
      <c r="Q230" s="6"/>
      <c r="R230" s="6"/>
      <c r="S230" s="6"/>
      <c r="T230" s="6"/>
      <c r="U230" s="9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10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</row>
    <row r="231" spans="1:75" ht="13.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7"/>
      <c r="O231" s="7"/>
      <c r="P231" s="7"/>
      <c r="Q231" s="6"/>
      <c r="R231" s="6"/>
      <c r="S231" s="6"/>
      <c r="T231" s="6"/>
      <c r="U231" s="9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10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</row>
    <row r="232" spans="1:75" ht="13.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7"/>
      <c r="O232" s="7"/>
      <c r="P232" s="7"/>
      <c r="Q232" s="6"/>
      <c r="R232" s="6"/>
      <c r="S232" s="6"/>
      <c r="T232" s="6"/>
      <c r="U232" s="9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10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</row>
    <row r="233" spans="1:75" ht="13.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7"/>
      <c r="O233" s="7"/>
      <c r="P233" s="7"/>
      <c r="Q233" s="6"/>
      <c r="R233" s="6"/>
      <c r="S233" s="6"/>
      <c r="T233" s="6"/>
      <c r="U233" s="9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10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</row>
    <row r="234" spans="1:75" ht="13.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  <c r="O234" s="7"/>
      <c r="P234" s="7"/>
      <c r="Q234" s="6"/>
      <c r="R234" s="6"/>
      <c r="S234" s="6"/>
      <c r="T234" s="6"/>
      <c r="U234" s="9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10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</row>
    <row r="235" spans="1:75" ht="13.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7"/>
      <c r="O235" s="7"/>
      <c r="P235" s="7"/>
      <c r="Q235" s="6"/>
      <c r="R235" s="6"/>
      <c r="S235" s="6"/>
      <c r="T235" s="6"/>
      <c r="U235" s="9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10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</row>
    <row r="236" spans="1:75" ht="13.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7"/>
      <c r="O236" s="7"/>
      <c r="P236" s="7"/>
      <c r="Q236" s="6"/>
      <c r="R236" s="6"/>
      <c r="S236" s="6"/>
      <c r="T236" s="6"/>
      <c r="U236" s="9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10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</row>
    <row r="237" spans="1:75" ht="13.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7"/>
      <c r="O237" s="7"/>
      <c r="P237" s="7"/>
      <c r="Q237" s="6"/>
      <c r="R237" s="6"/>
      <c r="S237" s="6"/>
      <c r="T237" s="6"/>
      <c r="U237" s="9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10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</row>
    <row r="238" spans="1:75" ht="13.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  <c r="O238" s="7"/>
      <c r="P238" s="7"/>
      <c r="Q238" s="6"/>
      <c r="R238" s="6"/>
      <c r="S238" s="6"/>
      <c r="T238" s="6"/>
      <c r="U238" s="9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10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</row>
    <row r="239" spans="1:75" ht="13.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7"/>
      <c r="O239" s="7"/>
      <c r="P239" s="7"/>
      <c r="Q239" s="6"/>
      <c r="R239" s="6"/>
      <c r="S239" s="6"/>
      <c r="T239" s="6"/>
      <c r="U239" s="9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10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</row>
    <row r="240" spans="1:75" ht="13.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7"/>
      <c r="O240" s="7"/>
      <c r="P240" s="7"/>
      <c r="Q240" s="6"/>
      <c r="R240" s="6"/>
      <c r="S240" s="6"/>
      <c r="T240" s="6"/>
      <c r="U240" s="9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10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</row>
    <row r="241" spans="1:75" ht="13.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7"/>
      <c r="O241" s="7"/>
      <c r="P241" s="7"/>
      <c r="Q241" s="6"/>
      <c r="R241" s="6"/>
      <c r="S241" s="6"/>
      <c r="T241" s="6"/>
      <c r="U241" s="9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10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</row>
    <row r="242" spans="1:75" ht="13.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  <c r="O242" s="7"/>
      <c r="P242" s="7"/>
      <c r="Q242" s="6"/>
      <c r="R242" s="6"/>
      <c r="S242" s="6"/>
      <c r="T242" s="6"/>
      <c r="U242" s="9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10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</row>
    <row r="243" spans="1:75" ht="13.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7"/>
      <c r="O243" s="7"/>
      <c r="P243" s="7"/>
      <c r="Q243" s="6"/>
      <c r="R243" s="6"/>
      <c r="S243" s="6"/>
      <c r="T243" s="6"/>
      <c r="U243" s="9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10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</row>
    <row r="244" spans="1:75" ht="13.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7"/>
      <c r="O244" s="7"/>
      <c r="P244" s="7"/>
      <c r="Q244" s="6"/>
      <c r="R244" s="6"/>
      <c r="S244" s="6"/>
      <c r="T244" s="6"/>
      <c r="U244" s="9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10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</row>
    <row r="245" spans="1:75" ht="13.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7"/>
      <c r="O245" s="7"/>
      <c r="P245" s="7"/>
      <c r="Q245" s="6"/>
      <c r="R245" s="6"/>
      <c r="S245" s="6"/>
      <c r="T245" s="6"/>
      <c r="U245" s="9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10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</row>
    <row r="246" spans="1:75" ht="13.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  <c r="O246" s="7"/>
      <c r="P246" s="7"/>
      <c r="Q246" s="6"/>
      <c r="R246" s="6"/>
      <c r="S246" s="6"/>
      <c r="T246" s="6"/>
      <c r="U246" s="9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10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</row>
    <row r="247" spans="1:75" ht="13.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7"/>
      <c r="O247" s="7"/>
      <c r="P247" s="7"/>
      <c r="Q247" s="6"/>
      <c r="R247" s="6"/>
      <c r="S247" s="6"/>
      <c r="T247" s="6"/>
      <c r="U247" s="9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10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</row>
    <row r="248" spans="1:75" ht="13.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7"/>
      <c r="O248" s="7"/>
      <c r="P248" s="7"/>
      <c r="Q248" s="6"/>
      <c r="R248" s="6"/>
      <c r="S248" s="6"/>
      <c r="T248" s="6"/>
      <c r="U248" s="9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10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</row>
    <row r="249" spans="1:75" ht="13.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7"/>
      <c r="O249" s="7"/>
      <c r="P249" s="7"/>
      <c r="Q249" s="6"/>
      <c r="R249" s="6"/>
      <c r="S249" s="6"/>
      <c r="T249" s="6"/>
      <c r="U249" s="9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10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</row>
    <row r="250" spans="1:75" ht="13.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7"/>
      <c r="O250" s="7"/>
      <c r="P250" s="7"/>
      <c r="Q250" s="6"/>
      <c r="R250" s="6"/>
      <c r="S250" s="6"/>
      <c r="T250" s="6"/>
      <c r="U250" s="9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10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</row>
    <row r="251" spans="1:75" ht="13.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7"/>
      <c r="O251" s="7"/>
      <c r="P251" s="7"/>
      <c r="Q251" s="6"/>
      <c r="R251" s="6"/>
      <c r="S251" s="6"/>
      <c r="T251" s="6"/>
      <c r="U251" s="9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10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</row>
    <row r="252" spans="1:75" ht="13.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7"/>
      <c r="O252" s="7"/>
      <c r="P252" s="7"/>
      <c r="Q252" s="6"/>
      <c r="R252" s="6"/>
      <c r="S252" s="6"/>
      <c r="T252" s="6"/>
      <c r="U252" s="9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10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</row>
    <row r="253" spans="1:75" ht="13.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7"/>
      <c r="O253" s="7"/>
      <c r="P253" s="7"/>
      <c r="Q253" s="6"/>
      <c r="R253" s="6"/>
      <c r="S253" s="6"/>
      <c r="T253" s="6"/>
      <c r="U253" s="9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10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</row>
    <row r="254" spans="1:75" ht="13.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7"/>
      <c r="O254" s="7"/>
      <c r="P254" s="7"/>
      <c r="Q254" s="6"/>
      <c r="R254" s="6"/>
      <c r="S254" s="6"/>
      <c r="T254" s="6"/>
      <c r="U254" s="9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10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</row>
    <row r="255" spans="1:75" ht="13.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7"/>
      <c r="O255" s="7"/>
      <c r="P255" s="7"/>
      <c r="Q255" s="6"/>
      <c r="R255" s="6"/>
      <c r="S255" s="6"/>
      <c r="T255" s="6"/>
      <c r="U255" s="9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10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</row>
    <row r="256" spans="1:75" ht="13.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7"/>
      <c r="O256" s="7"/>
      <c r="P256" s="7"/>
      <c r="Q256" s="6"/>
      <c r="R256" s="6"/>
      <c r="S256" s="6"/>
      <c r="T256" s="6"/>
      <c r="U256" s="9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10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</row>
    <row r="257" spans="1:75" ht="13.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7"/>
      <c r="O257" s="7"/>
      <c r="P257" s="7"/>
      <c r="Q257" s="6"/>
      <c r="R257" s="6"/>
      <c r="S257" s="6"/>
      <c r="T257" s="6"/>
      <c r="U257" s="9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10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</row>
    <row r="258" spans="1:75" ht="13.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7"/>
      <c r="O258" s="7"/>
      <c r="P258" s="7"/>
      <c r="Q258" s="6"/>
      <c r="R258" s="6"/>
      <c r="S258" s="6"/>
      <c r="T258" s="6"/>
      <c r="U258" s="9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10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</row>
    <row r="259" spans="1:75" ht="13.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7"/>
      <c r="O259" s="7"/>
      <c r="P259" s="7"/>
      <c r="Q259" s="6"/>
      <c r="R259" s="6"/>
      <c r="S259" s="6"/>
      <c r="T259" s="6"/>
      <c r="U259" s="9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10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</row>
    <row r="260" spans="1:75" ht="13.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7"/>
      <c r="O260" s="7"/>
      <c r="P260" s="7"/>
      <c r="Q260" s="6"/>
      <c r="R260" s="6"/>
      <c r="S260" s="6"/>
      <c r="T260" s="6"/>
      <c r="U260" s="9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10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</row>
    <row r="261" spans="1:75" ht="13.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7"/>
      <c r="O261" s="7"/>
      <c r="P261" s="7"/>
      <c r="Q261" s="6"/>
      <c r="R261" s="6"/>
      <c r="S261" s="6"/>
      <c r="T261" s="6"/>
      <c r="U261" s="9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10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</row>
    <row r="262" spans="1:75" ht="13.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7"/>
      <c r="O262" s="7"/>
      <c r="P262" s="7"/>
      <c r="Q262" s="6"/>
      <c r="R262" s="6"/>
      <c r="S262" s="6"/>
      <c r="T262" s="6"/>
      <c r="U262" s="9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10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</row>
    <row r="263" spans="1:75" ht="13.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7"/>
      <c r="O263" s="7"/>
      <c r="P263" s="7"/>
      <c r="Q263" s="6"/>
      <c r="R263" s="6"/>
      <c r="S263" s="6"/>
      <c r="T263" s="6"/>
      <c r="U263" s="9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10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</row>
    <row r="264" spans="1:75" ht="13.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7"/>
      <c r="O264" s="7"/>
      <c r="P264" s="7"/>
      <c r="Q264" s="6"/>
      <c r="R264" s="6"/>
      <c r="S264" s="6"/>
      <c r="T264" s="6"/>
      <c r="U264" s="9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10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</row>
    <row r="265" spans="1:75" ht="13.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7"/>
      <c r="O265" s="7"/>
      <c r="P265" s="7"/>
      <c r="Q265" s="6"/>
      <c r="R265" s="6"/>
      <c r="S265" s="6"/>
      <c r="T265" s="6"/>
      <c r="U265" s="9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10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</row>
    <row r="266" spans="1:75" ht="13.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7"/>
      <c r="O266" s="7"/>
      <c r="P266" s="7"/>
      <c r="Q266" s="6"/>
      <c r="R266" s="6"/>
      <c r="S266" s="6"/>
      <c r="T266" s="6"/>
      <c r="U266" s="9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10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</row>
    <row r="267" spans="1:75" ht="13.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7"/>
      <c r="O267" s="7"/>
      <c r="P267" s="7"/>
      <c r="Q267" s="6"/>
      <c r="R267" s="6"/>
      <c r="S267" s="6"/>
      <c r="T267" s="6"/>
      <c r="U267" s="9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10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</row>
    <row r="268" spans="1:75" ht="13.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7"/>
      <c r="O268" s="7"/>
      <c r="P268" s="7"/>
      <c r="Q268" s="6"/>
      <c r="R268" s="6"/>
      <c r="S268" s="6"/>
      <c r="T268" s="6"/>
      <c r="U268" s="9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10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</row>
    <row r="269" spans="1:75" ht="13.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7"/>
      <c r="O269" s="7"/>
      <c r="P269" s="7"/>
      <c r="Q269" s="6"/>
      <c r="R269" s="6"/>
      <c r="S269" s="6"/>
      <c r="T269" s="6"/>
      <c r="U269" s="9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10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</row>
    <row r="270" spans="1:75" ht="13.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7"/>
      <c r="O270" s="7"/>
      <c r="P270" s="7"/>
      <c r="Q270" s="6"/>
      <c r="R270" s="6"/>
      <c r="S270" s="6"/>
      <c r="T270" s="6"/>
      <c r="U270" s="9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10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</row>
    <row r="271" spans="1:75" ht="13.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7"/>
      <c r="O271" s="7"/>
      <c r="P271" s="7"/>
      <c r="Q271" s="6"/>
      <c r="R271" s="6"/>
      <c r="S271" s="6"/>
      <c r="T271" s="6"/>
      <c r="U271" s="9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10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</row>
    <row r="272" spans="1:75" ht="13.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7"/>
      <c r="O272" s="7"/>
      <c r="P272" s="7"/>
      <c r="Q272" s="6"/>
      <c r="R272" s="6"/>
      <c r="S272" s="6"/>
      <c r="T272" s="6"/>
      <c r="U272" s="9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10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</row>
    <row r="273" spans="1:75" ht="13.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7"/>
      <c r="O273" s="7"/>
      <c r="P273" s="7"/>
      <c r="Q273" s="6"/>
      <c r="R273" s="6"/>
      <c r="S273" s="6"/>
      <c r="T273" s="6"/>
      <c r="U273" s="9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10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</row>
    <row r="274" spans="1:75" ht="13.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7"/>
      <c r="O274" s="7"/>
      <c r="P274" s="7"/>
      <c r="Q274" s="6"/>
      <c r="R274" s="6"/>
      <c r="S274" s="6"/>
      <c r="T274" s="6"/>
      <c r="U274" s="9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10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</row>
    <row r="275" spans="1:75" ht="13.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7"/>
      <c r="O275" s="7"/>
      <c r="P275" s="7"/>
      <c r="Q275" s="6"/>
      <c r="R275" s="6"/>
      <c r="S275" s="6"/>
      <c r="T275" s="6"/>
      <c r="U275" s="9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10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</row>
    <row r="276" spans="1:75" ht="13.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7"/>
      <c r="O276" s="7"/>
      <c r="P276" s="7"/>
      <c r="Q276" s="6"/>
      <c r="R276" s="6"/>
      <c r="S276" s="6"/>
      <c r="T276" s="6"/>
      <c r="U276" s="9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10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</row>
    <row r="277" spans="1:75" ht="13.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7"/>
      <c r="O277" s="7"/>
      <c r="P277" s="7"/>
      <c r="Q277" s="6"/>
      <c r="R277" s="6"/>
      <c r="S277" s="6"/>
      <c r="T277" s="6"/>
      <c r="U277" s="9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10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</row>
    <row r="278" spans="1:75" ht="13.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7"/>
      <c r="O278" s="7"/>
      <c r="P278" s="7"/>
      <c r="Q278" s="6"/>
      <c r="R278" s="6"/>
      <c r="S278" s="6"/>
      <c r="T278" s="6"/>
      <c r="U278" s="9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10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</row>
    <row r="279" spans="1:75" ht="13.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7"/>
      <c r="O279" s="7"/>
      <c r="P279" s="7"/>
      <c r="Q279" s="6"/>
      <c r="R279" s="6"/>
      <c r="S279" s="6"/>
      <c r="T279" s="6"/>
      <c r="U279" s="9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10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</row>
    <row r="280" spans="1:75" ht="13.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7"/>
      <c r="O280" s="7"/>
      <c r="P280" s="7"/>
      <c r="Q280" s="6"/>
      <c r="R280" s="6"/>
      <c r="S280" s="6"/>
      <c r="T280" s="6"/>
      <c r="U280" s="9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10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</row>
    <row r="281" spans="1:75" ht="13.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7"/>
      <c r="O281" s="7"/>
      <c r="P281" s="7"/>
      <c r="Q281" s="6"/>
      <c r="R281" s="6"/>
      <c r="S281" s="6"/>
      <c r="T281" s="6"/>
      <c r="U281" s="9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10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</row>
    <row r="282" spans="1:75" ht="13.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7"/>
      <c r="O282" s="7"/>
      <c r="P282" s="7"/>
      <c r="Q282" s="6"/>
      <c r="R282" s="6"/>
      <c r="S282" s="6"/>
      <c r="T282" s="6"/>
      <c r="U282" s="9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10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</row>
    <row r="283" spans="1:75" ht="13.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7"/>
      <c r="O283" s="7"/>
      <c r="P283" s="7"/>
      <c r="Q283" s="6"/>
      <c r="R283" s="6"/>
      <c r="S283" s="6"/>
      <c r="T283" s="6"/>
      <c r="U283" s="9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10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</row>
    <row r="284" spans="1:75" ht="13.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7"/>
      <c r="O284" s="7"/>
      <c r="P284" s="7"/>
      <c r="Q284" s="6"/>
      <c r="R284" s="6"/>
      <c r="S284" s="6"/>
      <c r="T284" s="6"/>
      <c r="U284" s="9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10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</row>
    <row r="285" spans="1:75" ht="13.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7"/>
      <c r="O285" s="7"/>
      <c r="P285" s="7"/>
      <c r="Q285" s="6"/>
      <c r="R285" s="6"/>
      <c r="S285" s="6"/>
      <c r="T285" s="6"/>
      <c r="U285" s="9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10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</row>
    <row r="286" spans="1:75" ht="13.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7"/>
      <c r="O286" s="7"/>
      <c r="P286" s="7"/>
      <c r="Q286" s="6"/>
      <c r="R286" s="6"/>
      <c r="S286" s="6"/>
      <c r="T286" s="6"/>
      <c r="U286" s="9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10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</row>
    <row r="287" spans="1:75" ht="13.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7"/>
      <c r="O287" s="7"/>
      <c r="P287" s="7"/>
      <c r="Q287" s="6"/>
      <c r="R287" s="6"/>
      <c r="S287" s="6"/>
      <c r="T287" s="6"/>
      <c r="U287" s="9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10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</row>
    <row r="288" spans="1:75" ht="13.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7"/>
      <c r="O288" s="7"/>
      <c r="P288" s="7"/>
      <c r="Q288" s="6"/>
      <c r="R288" s="6"/>
      <c r="S288" s="6"/>
      <c r="T288" s="6"/>
      <c r="U288" s="9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10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</row>
    <row r="289" spans="1:75" ht="13.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7"/>
      <c r="O289" s="7"/>
      <c r="P289" s="7"/>
      <c r="Q289" s="6"/>
      <c r="R289" s="6"/>
      <c r="S289" s="6"/>
      <c r="T289" s="6"/>
      <c r="U289" s="9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10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</row>
    <row r="290" spans="1:75" ht="13.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7"/>
      <c r="O290" s="7"/>
      <c r="P290" s="7"/>
      <c r="Q290" s="6"/>
      <c r="R290" s="6"/>
      <c r="S290" s="6"/>
      <c r="T290" s="6"/>
      <c r="U290" s="9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10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</row>
    <row r="291" spans="1:75" ht="13.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7"/>
      <c r="O291" s="7"/>
      <c r="P291" s="7"/>
      <c r="Q291" s="6"/>
      <c r="R291" s="6"/>
      <c r="S291" s="6"/>
      <c r="T291" s="6"/>
      <c r="U291" s="9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10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</row>
    <row r="292" spans="1:75" ht="13.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7"/>
      <c r="O292" s="7"/>
      <c r="P292" s="7"/>
      <c r="Q292" s="6"/>
      <c r="R292" s="6"/>
      <c r="S292" s="6"/>
      <c r="T292" s="6"/>
      <c r="U292" s="9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10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</row>
    <row r="293" spans="1:75" ht="13.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7"/>
      <c r="O293" s="7"/>
      <c r="P293" s="7"/>
      <c r="Q293" s="6"/>
      <c r="R293" s="6"/>
      <c r="S293" s="6"/>
      <c r="T293" s="6"/>
      <c r="U293" s="9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10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</row>
    <row r="294" spans="1:75" ht="13.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7"/>
      <c r="O294" s="7"/>
      <c r="P294" s="7"/>
      <c r="Q294" s="6"/>
      <c r="R294" s="6"/>
      <c r="S294" s="6"/>
      <c r="T294" s="6"/>
      <c r="U294" s="9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10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</row>
    <row r="295" spans="1:75" ht="13.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7"/>
      <c r="O295" s="7"/>
      <c r="P295" s="7"/>
      <c r="Q295" s="6"/>
      <c r="R295" s="6"/>
      <c r="S295" s="6"/>
      <c r="T295" s="6"/>
      <c r="U295" s="9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10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</row>
    <row r="296" spans="1:75" ht="13.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7"/>
      <c r="O296" s="7"/>
      <c r="P296" s="7"/>
      <c r="Q296" s="6"/>
      <c r="R296" s="6"/>
      <c r="S296" s="6"/>
      <c r="T296" s="6"/>
      <c r="U296" s="9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10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</row>
    <row r="297" spans="1:75" ht="13.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7"/>
      <c r="O297" s="7"/>
      <c r="P297" s="7"/>
      <c r="Q297" s="6"/>
      <c r="R297" s="6"/>
      <c r="S297" s="6"/>
      <c r="T297" s="6"/>
      <c r="U297" s="9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10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</row>
    <row r="298" spans="1:75" ht="13.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7"/>
      <c r="O298" s="7"/>
      <c r="P298" s="7"/>
      <c r="Q298" s="6"/>
      <c r="R298" s="6"/>
      <c r="S298" s="6"/>
      <c r="T298" s="6"/>
      <c r="U298" s="9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10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</row>
    <row r="299" spans="1:75" ht="13.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7"/>
      <c r="O299" s="7"/>
      <c r="P299" s="7"/>
      <c r="Q299" s="6"/>
      <c r="R299" s="6"/>
      <c r="S299" s="6"/>
      <c r="T299" s="6"/>
      <c r="U299" s="9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10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</row>
    <row r="300" spans="1:75" ht="13.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7"/>
      <c r="O300" s="7"/>
      <c r="P300" s="7"/>
      <c r="Q300" s="6"/>
      <c r="R300" s="6"/>
      <c r="S300" s="6"/>
      <c r="T300" s="6"/>
      <c r="U300" s="9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10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</row>
    <row r="301" spans="1:75" ht="13.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7"/>
      <c r="O301" s="7"/>
      <c r="P301" s="7"/>
      <c r="Q301" s="6"/>
      <c r="R301" s="6"/>
      <c r="S301" s="6"/>
      <c r="T301" s="6"/>
      <c r="U301" s="9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10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</row>
    <row r="302" spans="1:75" ht="13.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7"/>
      <c r="O302" s="7"/>
      <c r="P302" s="7"/>
      <c r="Q302" s="6"/>
      <c r="R302" s="6"/>
      <c r="S302" s="6"/>
      <c r="T302" s="6"/>
      <c r="U302" s="9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10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</row>
    <row r="303" spans="1:75" ht="13.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7"/>
      <c r="O303" s="7"/>
      <c r="P303" s="7"/>
      <c r="Q303" s="6"/>
      <c r="R303" s="6"/>
      <c r="S303" s="6"/>
      <c r="T303" s="6"/>
      <c r="U303" s="9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10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</row>
    <row r="304" spans="1:75" ht="13.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7"/>
      <c r="O304" s="7"/>
      <c r="P304" s="7"/>
      <c r="Q304" s="6"/>
      <c r="R304" s="6"/>
      <c r="S304" s="6"/>
      <c r="T304" s="6"/>
      <c r="U304" s="9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10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</row>
    <row r="305" spans="1:75" ht="13.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7"/>
      <c r="O305" s="7"/>
      <c r="P305" s="7"/>
      <c r="Q305" s="6"/>
      <c r="R305" s="6"/>
      <c r="S305" s="6"/>
      <c r="T305" s="6"/>
      <c r="U305" s="9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10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</row>
    <row r="306" spans="1:75" ht="13.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7"/>
      <c r="O306" s="7"/>
      <c r="P306" s="7"/>
      <c r="Q306" s="6"/>
      <c r="R306" s="6"/>
      <c r="S306" s="6"/>
      <c r="T306" s="6"/>
      <c r="U306" s="9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10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</row>
    <row r="307" spans="1:75" ht="13.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7"/>
      <c r="O307" s="7"/>
      <c r="P307" s="7"/>
      <c r="Q307" s="6"/>
      <c r="R307" s="6"/>
      <c r="S307" s="6"/>
      <c r="T307" s="6"/>
      <c r="U307" s="9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10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</row>
    <row r="308" spans="1:75" ht="13.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7"/>
      <c r="O308" s="7"/>
      <c r="P308" s="7"/>
      <c r="Q308" s="6"/>
      <c r="R308" s="6"/>
      <c r="S308" s="6"/>
      <c r="T308" s="6"/>
      <c r="U308" s="9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10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</row>
    <row r="309" spans="1:75" ht="13.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7"/>
      <c r="O309" s="7"/>
      <c r="P309" s="7"/>
      <c r="Q309" s="6"/>
      <c r="R309" s="6"/>
      <c r="S309" s="6"/>
      <c r="T309" s="6"/>
      <c r="U309" s="9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10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</row>
    <row r="310" spans="1:75" ht="13.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7"/>
      <c r="O310" s="7"/>
      <c r="P310" s="7"/>
      <c r="Q310" s="6"/>
      <c r="R310" s="6"/>
      <c r="S310" s="6"/>
      <c r="T310" s="6"/>
      <c r="U310" s="9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10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</row>
    <row r="311" spans="1:75" ht="13.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7"/>
      <c r="O311" s="7"/>
      <c r="P311" s="7"/>
      <c r="Q311" s="6"/>
      <c r="R311" s="6"/>
      <c r="S311" s="6"/>
      <c r="T311" s="6"/>
      <c r="U311" s="9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10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</row>
    <row r="312" spans="1:75" ht="13.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7"/>
      <c r="O312" s="7"/>
      <c r="P312" s="7"/>
      <c r="Q312" s="6"/>
      <c r="R312" s="6"/>
      <c r="S312" s="6"/>
      <c r="T312" s="6"/>
      <c r="U312" s="9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10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</row>
    <row r="313" spans="1:75" ht="13.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7"/>
      <c r="O313" s="7"/>
      <c r="P313" s="7"/>
      <c r="Q313" s="6"/>
      <c r="R313" s="6"/>
      <c r="S313" s="6"/>
      <c r="T313" s="6"/>
      <c r="U313" s="9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10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</row>
    <row r="314" spans="1:75" ht="13.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7"/>
      <c r="O314" s="7"/>
      <c r="P314" s="7"/>
      <c r="Q314" s="6"/>
      <c r="R314" s="6"/>
      <c r="S314" s="6"/>
      <c r="T314" s="6"/>
      <c r="U314" s="9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10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</row>
    <row r="315" spans="1:75" ht="13.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7"/>
      <c r="O315" s="7"/>
      <c r="P315" s="7"/>
      <c r="Q315" s="6"/>
      <c r="R315" s="6"/>
      <c r="S315" s="6"/>
      <c r="T315" s="6"/>
      <c r="U315" s="9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10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</row>
    <row r="316" spans="1:75" ht="13.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7"/>
      <c r="O316" s="7"/>
      <c r="P316" s="7"/>
      <c r="Q316" s="6"/>
      <c r="R316" s="6"/>
      <c r="S316" s="6"/>
      <c r="T316" s="6"/>
      <c r="U316" s="9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10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</row>
    <row r="317" spans="1:75" ht="13.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7"/>
      <c r="O317" s="7"/>
      <c r="P317" s="7"/>
      <c r="Q317" s="6"/>
      <c r="R317" s="6"/>
      <c r="S317" s="6"/>
      <c r="T317" s="6"/>
      <c r="U317" s="9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10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</row>
    <row r="318" spans="1:75" ht="13.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7"/>
      <c r="O318" s="7"/>
      <c r="P318" s="7"/>
      <c r="Q318" s="6"/>
      <c r="R318" s="6"/>
      <c r="S318" s="6"/>
      <c r="T318" s="6"/>
      <c r="U318" s="9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10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</row>
    <row r="319" spans="1:75" ht="13.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7"/>
      <c r="O319" s="7"/>
      <c r="P319" s="7"/>
      <c r="Q319" s="6"/>
      <c r="R319" s="6"/>
      <c r="S319" s="6"/>
      <c r="T319" s="6"/>
      <c r="U319" s="9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10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</row>
    <row r="320" spans="1:75" ht="13.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7"/>
      <c r="O320" s="7"/>
      <c r="P320" s="7"/>
      <c r="Q320" s="6"/>
      <c r="R320" s="6"/>
      <c r="S320" s="6"/>
      <c r="T320" s="6"/>
      <c r="U320" s="9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10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</row>
    <row r="321" spans="1:75" ht="13.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7"/>
      <c r="O321" s="7"/>
      <c r="P321" s="7"/>
      <c r="Q321" s="6"/>
      <c r="R321" s="6"/>
      <c r="S321" s="6"/>
      <c r="T321" s="6"/>
      <c r="U321" s="9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10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</row>
    <row r="322" spans="1:75" ht="13.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7"/>
      <c r="O322" s="7"/>
      <c r="P322" s="7"/>
      <c r="Q322" s="6"/>
      <c r="R322" s="6"/>
      <c r="S322" s="6"/>
      <c r="T322" s="6"/>
      <c r="U322" s="9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10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</row>
    <row r="323" spans="1:75" ht="13.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7"/>
      <c r="O323" s="7"/>
      <c r="P323" s="7"/>
      <c r="Q323" s="6"/>
      <c r="R323" s="6"/>
      <c r="S323" s="6"/>
      <c r="T323" s="6"/>
      <c r="U323" s="9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10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</row>
    <row r="324" spans="1:75" ht="13.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7"/>
      <c r="O324" s="7"/>
      <c r="P324" s="7"/>
      <c r="Q324" s="6"/>
      <c r="R324" s="6"/>
      <c r="S324" s="6"/>
      <c r="T324" s="6"/>
      <c r="U324" s="9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10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</row>
    <row r="325" spans="1:75" ht="13.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7"/>
      <c r="O325" s="7"/>
      <c r="P325" s="7"/>
      <c r="Q325" s="6"/>
      <c r="R325" s="6"/>
      <c r="S325" s="6"/>
      <c r="T325" s="6"/>
      <c r="U325" s="9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10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</row>
    <row r="326" spans="1:75" ht="13.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7"/>
      <c r="O326" s="7"/>
      <c r="P326" s="7"/>
      <c r="Q326" s="6"/>
      <c r="R326" s="6"/>
      <c r="S326" s="6"/>
      <c r="T326" s="6"/>
      <c r="U326" s="9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10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</row>
    <row r="327" spans="1:75" ht="13.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7"/>
      <c r="O327" s="7"/>
      <c r="P327" s="7"/>
      <c r="Q327" s="6"/>
      <c r="R327" s="6"/>
      <c r="S327" s="6"/>
      <c r="T327" s="6"/>
      <c r="U327" s="9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10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</row>
    <row r="328" spans="1:75" ht="13.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7"/>
      <c r="O328" s="7"/>
      <c r="P328" s="7"/>
      <c r="Q328" s="6"/>
      <c r="R328" s="6"/>
      <c r="S328" s="6"/>
      <c r="T328" s="6"/>
      <c r="U328" s="9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10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</row>
    <row r="329" spans="1:75" ht="13.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7"/>
      <c r="O329" s="7"/>
      <c r="P329" s="7"/>
      <c r="Q329" s="6"/>
      <c r="R329" s="6"/>
      <c r="S329" s="6"/>
      <c r="T329" s="6"/>
      <c r="U329" s="9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10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</row>
    <row r="330" spans="1:75" ht="13.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7"/>
      <c r="O330" s="7"/>
      <c r="P330" s="7"/>
      <c r="Q330" s="6"/>
      <c r="R330" s="6"/>
      <c r="S330" s="6"/>
      <c r="T330" s="6"/>
      <c r="U330" s="9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10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</row>
    <row r="331" spans="1:75" ht="13.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7"/>
      <c r="O331" s="7"/>
      <c r="P331" s="7"/>
      <c r="Q331" s="6"/>
      <c r="R331" s="6"/>
      <c r="S331" s="6"/>
      <c r="T331" s="6"/>
      <c r="U331" s="9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10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</row>
    <row r="332" spans="1:75" ht="13.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7"/>
      <c r="O332" s="7"/>
      <c r="P332" s="7"/>
      <c r="Q332" s="6"/>
      <c r="R332" s="6"/>
      <c r="S332" s="6"/>
      <c r="T332" s="6"/>
      <c r="U332" s="9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10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</row>
    <row r="333" spans="1:75" ht="13.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7"/>
      <c r="O333" s="7"/>
      <c r="P333" s="7"/>
      <c r="Q333" s="6"/>
      <c r="R333" s="6"/>
      <c r="S333" s="6"/>
      <c r="T333" s="6"/>
      <c r="U333" s="9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10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</row>
    <row r="334" spans="1:75" ht="13.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7"/>
      <c r="O334" s="7"/>
      <c r="P334" s="7"/>
      <c r="Q334" s="6"/>
      <c r="R334" s="6"/>
      <c r="S334" s="6"/>
      <c r="T334" s="6"/>
      <c r="U334" s="9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10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</row>
    <row r="335" spans="1:75" ht="13.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7"/>
      <c r="O335" s="7"/>
      <c r="P335" s="7"/>
      <c r="Q335" s="6"/>
      <c r="R335" s="6"/>
      <c r="S335" s="6"/>
      <c r="T335" s="6"/>
      <c r="U335" s="9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10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</row>
    <row r="336" spans="1:75" ht="13.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7"/>
      <c r="O336" s="7"/>
      <c r="P336" s="7"/>
      <c r="Q336" s="6"/>
      <c r="R336" s="6"/>
      <c r="S336" s="6"/>
      <c r="T336" s="6"/>
      <c r="U336" s="9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10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</row>
    <row r="337" spans="1:75" ht="13.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7"/>
      <c r="O337" s="7"/>
      <c r="P337" s="7"/>
      <c r="Q337" s="6"/>
      <c r="R337" s="6"/>
      <c r="S337" s="6"/>
      <c r="T337" s="6"/>
      <c r="U337" s="9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10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</row>
    <row r="338" spans="1:75" ht="13.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7"/>
      <c r="O338" s="7"/>
      <c r="P338" s="7"/>
      <c r="Q338" s="6"/>
      <c r="R338" s="6"/>
      <c r="S338" s="6"/>
      <c r="T338" s="6"/>
      <c r="U338" s="9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10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</row>
    <row r="339" spans="1:75" ht="13.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7"/>
      <c r="O339" s="7"/>
      <c r="P339" s="7"/>
      <c r="Q339" s="6"/>
      <c r="R339" s="6"/>
      <c r="S339" s="6"/>
      <c r="T339" s="6"/>
      <c r="U339" s="9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10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</row>
    <row r="340" spans="1:75" ht="13.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7"/>
      <c r="O340" s="7"/>
      <c r="P340" s="7"/>
      <c r="Q340" s="6"/>
      <c r="R340" s="6"/>
      <c r="S340" s="6"/>
      <c r="T340" s="6"/>
      <c r="U340" s="9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10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</row>
    <row r="341" spans="1:75" ht="13.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7"/>
      <c r="O341" s="7"/>
      <c r="P341" s="7"/>
      <c r="Q341" s="6"/>
      <c r="R341" s="6"/>
      <c r="S341" s="6"/>
      <c r="T341" s="6"/>
      <c r="U341" s="9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10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</row>
    <row r="342" spans="1:75" ht="13.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7"/>
      <c r="O342" s="7"/>
      <c r="P342" s="7"/>
      <c r="Q342" s="6"/>
      <c r="R342" s="6"/>
      <c r="S342" s="6"/>
      <c r="T342" s="6"/>
      <c r="U342" s="9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10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</row>
    <row r="343" spans="1:75" ht="13.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7"/>
      <c r="O343" s="7"/>
      <c r="P343" s="7"/>
      <c r="Q343" s="6"/>
      <c r="R343" s="6"/>
      <c r="S343" s="6"/>
      <c r="T343" s="6"/>
      <c r="U343" s="9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10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</row>
    <row r="344" spans="1:75" ht="13.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7"/>
      <c r="O344" s="7"/>
      <c r="P344" s="7"/>
      <c r="Q344" s="6"/>
      <c r="R344" s="6"/>
      <c r="S344" s="6"/>
      <c r="T344" s="6"/>
      <c r="U344" s="9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10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</row>
    <row r="345" spans="1:75" ht="13.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7"/>
      <c r="O345" s="7"/>
      <c r="P345" s="7"/>
      <c r="Q345" s="6"/>
      <c r="R345" s="6"/>
      <c r="S345" s="6"/>
      <c r="T345" s="6"/>
      <c r="U345" s="9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10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</row>
    <row r="346" spans="1:75" ht="13.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7"/>
      <c r="O346" s="7"/>
      <c r="P346" s="7"/>
      <c r="Q346" s="6"/>
      <c r="R346" s="6"/>
      <c r="S346" s="6"/>
      <c r="T346" s="6"/>
      <c r="U346" s="9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10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</row>
    <row r="347" spans="1:75" ht="13.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7"/>
      <c r="O347" s="7"/>
      <c r="P347" s="7"/>
      <c r="Q347" s="6"/>
      <c r="R347" s="6"/>
      <c r="S347" s="6"/>
      <c r="T347" s="6"/>
      <c r="U347" s="9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10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</row>
    <row r="348" spans="1:75" ht="13.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7"/>
      <c r="O348" s="7"/>
      <c r="P348" s="7"/>
      <c r="Q348" s="6"/>
      <c r="R348" s="6"/>
      <c r="S348" s="6"/>
      <c r="T348" s="6"/>
      <c r="U348" s="9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10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</row>
    <row r="349" spans="1:75" ht="13.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7"/>
      <c r="O349" s="7"/>
      <c r="P349" s="7"/>
      <c r="Q349" s="6"/>
      <c r="R349" s="6"/>
      <c r="S349" s="6"/>
      <c r="T349" s="6"/>
      <c r="U349" s="9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10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</row>
    <row r="350" spans="1:75" ht="13.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7"/>
      <c r="O350" s="7"/>
      <c r="P350" s="7"/>
      <c r="Q350" s="6"/>
      <c r="R350" s="6"/>
      <c r="S350" s="6"/>
      <c r="T350" s="6"/>
      <c r="U350" s="9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10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</row>
    <row r="351" spans="1:75" ht="13.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7"/>
      <c r="O351" s="7"/>
      <c r="P351" s="7"/>
      <c r="Q351" s="6"/>
      <c r="R351" s="6"/>
      <c r="S351" s="6"/>
      <c r="T351" s="6"/>
      <c r="U351" s="9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10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</row>
    <row r="352" spans="1:75" ht="13.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7"/>
      <c r="O352" s="7"/>
      <c r="P352" s="7"/>
      <c r="Q352" s="6"/>
      <c r="R352" s="6"/>
      <c r="S352" s="6"/>
      <c r="T352" s="6"/>
      <c r="U352" s="9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10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</row>
    <row r="353" spans="1:75" ht="13.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7"/>
      <c r="O353" s="7"/>
      <c r="P353" s="7"/>
      <c r="Q353" s="6"/>
      <c r="R353" s="6"/>
      <c r="S353" s="6"/>
      <c r="T353" s="6"/>
      <c r="U353" s="9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10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</row>
    <row r="354" spans="1:75" ht="13.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7"/>
      <c r="O354" s="7"/>
      <c r="P354" s="7"/>
      <c r="Q354" s="6"/>
      <c r="R354" s="6"/>
      <c r="S354" s="6"/>
      <c r="T354" s="6"/>
      <c r="U354" s="9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10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</row>
    <row r="355" spans="1:75" ht="13.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7"/>
      <c r="O355" s="7"/>
      <c r="P355" s="7"/>
      <c r="Q355" s="6"/>
      <c r="R355" s="6"/>
      <c r="S355" s="6"/>
      <c r="T355" s="6"/>
      <c r="U355" s="9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10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</row>
    <row r="356" spans="1:75" ht="13.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7"/>
      <c r="O356" s="7"/>
      <c r="P356" s="7"/>
      <c r="Q356" s="6"/>
      <c r="R356" s="6"/>
      <c r="S356" s="6"/>
      <c r="T356" s="6"/>
      <c r="U356" s="9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10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</row>
    <row r="357" spans="1:75" ht="13.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7"/>
      <c r="O357" s="7"/>
      <c r="P357" s="7"/>
      <c r="Q357" s="6"/>
      <c r="R357" s="6"/>
      <c r="S357" s="6"/>
      <c r="T357" s="6"/>
      <c r="U357" s="9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10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</row>
    <row r="358" spans="1:75" ht="13.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7"/>
      <c r="O358" s="7"/>
      <c r="P358" s="7"/>
      <c r="Q358" s="6"/>
      <c r="R358" s="6"/>
      <c r="S358" s="6"/>
      <c r="T358" s="6"/>
      <c r="U358" s="9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10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</row>
    <row r="359" spans="1:75" ht="13.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7"/>
      <c r="O359" s="7"/>
      <c r="P359" s="7"/>
      <c r="Q359" s="6"/>
      <c r="R359" s="6"/>
      <c r="S359" s="6"/>
      <c r="T359" s="6"/>
      <c r="U359" s="9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10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</row>
    <row r="360" spans="1:75" ht="13.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7"/>
      <c r="O360" s="7"/>
      <c r="P360" s="7"/>
      <c r="Q360" s="6"/>
      <c r="R360" s="6"/>
      <c r="S360" s="6"/>
      <c r="T360" s="6"/>
      <c r="U360" s="9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10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</row>
    <row r="361" spans="1:75" ht="13.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7"/>
      <c r="O361" s="7"/>
      <c r="P361" s="7"/>
      <c r="Q361" s="6"/>
      <c r="R361" s="6"/>
      <c r="S361" s="6"/>
      <c r="T361" s="6"/>
      <c r="U361" s="9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10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</row>
    <row r="362" spans="1:75" ht="13.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7"/>
      <c r="O362" s="7"/>
      <c r="P362" s="7"/>
      <c r="Q362" s="6"/>
      <c r="R362" s="6"/>
      <c r="S362" s="6"/>
      <c r="T362" s="6"/>
      <c r="U362" s="9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10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</row>
    <row r="363" spans="1:75" ht="13.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7"/>
      <c r="O363" s="7"/>
      <c r="P363" s="7"/>
      <c r="Q363" s="6"/>
      <c r="R363" s="6"/>
      <c r="S363" s="6"/>
      <c r="T363" s="6"/>
      <c r="U363" s="9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10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</row>
    <row r="364" spans="1:75" ht="13.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7"/>
      <c r="O364" s="7"/>
      <c r="P364" s="7"/>
      <c r="Q364" s="6"/>
      <c r="R364" s="6"/>
      <c r="S364" s="6"/>
      <c r="T364" s="6"/>
      <c r="U364" s="9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10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</row>
    <row r="365" spans="1:75" ht="13.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7"/>
      <c r="O365" s="7"/>
      <c r="P365" s="7"/>
      <c r="Q365" s="6"/>
      <c r="R365" s="6"/>
      <c r="S365" s="6"/>
      <c r="T365" s="6"/>
      <c r="U365" s="9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10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</row>
    <row r="366" spans="1:75" ht="13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7"/>
      <c r="O366" s="7"/>
      <c r="P366" s="7"/>
      <c r="Q366" s="6"/>
      <c r="R366" s="6"/>
      <c r="S366" s="6"/>
      <c r="T366" s="6"/>
      <c r="U366" s="9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10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</row>
    <row r="367" spans="1:75" ht="13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7"/>
      <c r="O367" s="7"/>
      <c r="P367" s="7"/>
      <c r="Q367" s="6"/>
      <c r="R367" s="6"/>
      <c r="S367" s="6"/>
      <c r="T367" s="6"/>
      <c r="U367" s="9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10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</row>
    <row r="368" spans="1:75" ht="13.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7"/>
      <c r="O368" s="7"/>
      <c r="P368" s="7"/>
      <c r="Q368" s="6"/>
      <c r="R368" s="6"/>
      <c r="S368" s="6"/>
      <c r="T368" s="6"/>
      <c r="U368" s="9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10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</row>
    <row r="369" spans="1:75" ht="13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7"/>
      <c r="O369" s="7"/>
      <c r="P369" s="7"/>
      <c r="Q369" s="6"/>
      <c r="R369" s="6"/>
      <c r="S369" s="6"/>
      <c r="T369" s="6"/>
      <c r="U369" s="9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10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</row>
    <row r="370" spans="1:75" ht="13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7"/>
      <c r="O370" s="7"/>
      <c r="P370" s="7"/>
      <c r="Q370" s="6"/>
      <c r="R370" s="6"/>
      <c r="S370" s="6"/>
      <c r="T370" s="6"/>
      <c r="U370" s="9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10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</row>
    <row r="371" spans="1:75" ht="13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7"/>
      <c r="O371" s="7"/>
      <c r="P371" s="7"/>
      <c r="Q371" s="6"/>
      <c r="R371" s="6"/>
      <c r="S371" s="6"/>
      <c r="T371" s="6"/>
      <c r="U371" s="9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10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</row>
    <row r="372" spans="1:75" ht="13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7"/>
      <c r="O372" s="7"/>
      <c r="P372" s="7"/>
      <c r="Q372" s="6"/>
      <c r="R372" s="6"/>
      <c r="S372" s="6"/>
      <c r="T372" s="6"/>
      <c r="U372" s="9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10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</row>
    <row r="373" spans="1:75" ht="13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7"/>
      <c r="O373" s="7"/>
      <c r="P373" s="7"/>
      <c r="Q373" s="6"/>
      <c r="R373" s="6"/>
      <c r="S373" s="6"/>
      <c r="T373" s="6"/>
      <c r="U373" s="9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10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</row>
    <row r="374" spans="1:75" ht="13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7"/>
      <c r="O374" s="7"/>
      <c r="P374" s="7"/>
      <c r="Q374" s="6"/>
      <c r="R374" s="6"/>
      <c r="S374" s="6"/>
      <c r="T374" s="6"/>
      <c r="U374" s="9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10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</row>
    <row r="375" spans="1:75" ht="13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7"/>
      <c r="O375" s="7"/>
      <c r="P375" s="7"/>
      <c r="Q375" s="6"/>
      <c r="R375" s="6"/>
      <c r="S375" s="6"/>
      <c r="T375" s="6"/>
      <c r="U375" s="9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10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</row>
    <row r="376" spans="1:75" ht="13.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7"/>
      <c r="O376" s="7"/>
      <c r="P376" s="7"/>
      <c r="Q376" s="6"/>
      <c r="R376" s="6"/>
      <c r="S376" s="6"/>
      <c r="T376" s="6"/>
      <c r="U376" s="9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10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</row>
    <row r="377" spans="1:75" ht="13.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7"/>
      <c r="O377" s="7"/>
      <c r="P377" s="7"/>
      <c r="Q377" s="6"/>
      <c r="R377" s="6"/>
      <c r="S377" s="6"/>
      <c r="T377" s="6"/>
      <c r="U377" s="9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10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</row>
    <row r="378" spans="1:75" ht="13.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7"/>
      <c r="O378" s="7"/>
      <c r="P378" s="7"/>
      <c r="Q378" s="6"/>
      <c r="R378" s="6"/>
      <c r="S378" s="6"/>
      <c r="T378" s="6"/>
      <c r="U378" s="9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10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</row>
    <row r="379" spans="1:75" ht="13.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7"/>
      <c r="O379" s="7"/>
      <c r="P379" s="7"/>
      <c r="Q379" s="6"/>
      <c r="R379" s="6"/>
      <c r="S379" s="6"/>
      <c r="T379" s="6"/>
      <c r="U379" s="9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10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</row>
    <row r="380" spans="1:75" ht="13.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7"/>
      <c r="O380" s="7"/>
      <c r="P380" s="7"/>
      <c r="Q380" s="6"/>
      <c r="R380" s="6"/>
      <c r="S380" s="6"/>
      <c r="T380" s="6"/>
      <c r="U380" s="9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10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</row>
    <row r="381" spans="1:75" ht="13.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7"/>
      <c r="O381" s="7"/>
      <c r="P381" s="7"/>
      <c r="Q381" s="6"/>
      <c r="R381" s="6"/>
      <c r="S381" s="6"/>
      <c r="T381" s="6"/>
      <c r="U381" s="9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10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</row>
    <row r="382" spans="1:75" ht="13.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7"/>
      <c r="O382" s="7"/>
      <c r="P382" s="7"/>
      <c r="Q382" s="6"/>
      <c r="R382" s="6"/>
      <c r="S382" s="6"/>
      <c r="T382" s="6"/>
      <c r="U382" s="9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10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</row>
    <row r="383" spans="1:75" ht="13.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7"/>
      <c r="O383" s="7"/>
      <c r="P383" s="7"/>
      <c r="Q383" s="6"/>
      <c r="R383" s="6"/>
      <c r="S383" s="6"/>
      <c r="T383" s="6"/>
      <c r="U383" s="9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10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</row>
    <row r="384" spans="1:75" ht="13.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7"/>
      <c r="O384" s="7"/>
      <c r="P384" s="7"/>
      <c r="Q384" s="6"/>
      <c r="R384" s="6"/>
      <c r="S384" s="6"/>
      <c r="T384" s="6"/>
      <c r="U384" s="9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10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</row>
    <row r="385" spans="1:75" ht="13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7"/>
      <c r="O385" s="7"/>
      <c r="P385" s="7"/>
      <c r="Q385" s="6"/>
      <c r="R385" s="6"/>
      <c r="S385" s="6"/>
      <c r="T385" s="6"/>
      <c r="U385" s="9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10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</row>
    <row r="386" spans="1:75" ht="13.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7"/>
      <c r="O386" s="7"/>
      <c r="P386" s="7"/>
      <c r="Q386" s="6"/>
      <c r="R386" s="6"/>
      <c r="S386" s="6"/>
      <c r="T386" s="6"/>
      <c r="U386" s="9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10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</row>
    <row r="387" spans="1:75" ht="13.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7"/>
      <c r="O387" s="7"/>
      <c r="P387" s="7"/>
      <c r="Q387" s="6"/>
      <c r="R387" s="6"/>
      <c r="S387" s="6"/>
      <c r="T387" s="6"/>
      <c r="U387" s="9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10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</row>
    <row r="388" spans="1:75" ht="13.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7"/>
      <c r="O388" s="7"/>
      <c r="P388" s="7"/>
      <c r="Q388" s="6"/>
      <c r="R388" s="6"/>
      <c r="S388" s="6"/>
      <c r="T388" s="6"/>
      <c r="U388" s="9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10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</row>
    <row r="389" spans="1:75" ht="13.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7"/>
      <c r="O389" s="7"/>
      <c r="P389" s="7"/>
      <c r="Q389" s="6"/>
      <c r="R389" s="6"/>
      <c r="S389" s="6"/>
      <c r="T389" s="6"/>
      <c r="U389" s="9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10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</row>
    <row r="390" spans="1:75" ht="13.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7"/>
      <c r="O390" s="7"/>
      <c r="P390" s="7"/>
      <c r="Q390" s="6"/>
      <c r="R390" s="6"/>
      <c r="S390" s="6"/>
      <c r="T390" s="6"/>
      <c r="U390" s="9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10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</row>
    <row r="391" spans="1:75" ht="13.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7"/>
      <c r="O391" s="7"/>
      <c r="P391" s="7"/>
      <c r="Q391" s="6"/>
      <c r="R391" s="6"/>
      <c r="S391" s="6"/>
      <c r="T391" s="6"/>
      <c r="U391" s="9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10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</row>
    <row r="392" spans="1:75" ht="13.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7"/>
      <c r="O392" s="7"/>
      <c r="P392" s="7"/>
      <c r="Q392" s="6"/>
      <c r="R392" s="6"/>
      <c r="S392" s="6"/>
      <c r="T392" s="6"/>
      <c r="U392" s="9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10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</row>
    <row r="393" spans="1:75" ht="13.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7"/>
      <c r="O393" s="7"/>
      <c r="P393" s="7"/>
      <c r="Q393" s="6"/>
      <c r="R393" s="6"/>
      <c r="S393" s="6"/>
      <c r="T393" s="6"/>
      <c r="U393" s="9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10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</row>
    <row r="394" spans="1:75" ht="13.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7"/>
      <c r="O394" s="7"/>
      <c r="P394" s="7"/>
      <c r="Q394" s="6"/>
      <c r="R394" s="6"/>
      <c r="S394" s="6"/>
      <c r="T394" s="6"/>
      <c r="U394" s="9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10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</row>
    <row r="395" spans="1:75" ht="13.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7"/>
      <c r="O395" s="7"/>
      <c r="P395" s="7"/>
      <c r="Q395" s="6"/>
      <c r="R395" s="6"/>
      <c r="S395" s="6"/>
      <c r="T395" s="6"/>
      <c r="U395" s="9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10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</row>
    <row r="396" spans="1:75" ht="13.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7"/>
      <c r="O396" s="7"/>
      <c r="P396" s="7"/>
      <c r="Q396" s="6"/>
      <c r="R396" s="6"/>
      <c r="S396" s="6"/>
      <c r="T396" s="6"/>
      <c r="U396" s="9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10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</row>
    <row r="397" spans="1:75" ht="13.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7"/>
      <c r="O397" s="7"/>
      <c r="P397" s="7"/>
      <c r="Q397" s="6"/>
      <c r="R397" s="6"/>
      <c r="S397" s="6"/>
      <c r="T397" s="6"/>
      <c r="U397" s="9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10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</row>
    <row r="398" spans="1:75" ht="13.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7"/>
      <c r="O398" s="7"/>
      <c r="P398" s="7"/>
      <c r="Q398" s="6"/>
      <c r="R398" s="6"/>
      <c r="S398" s="6"/>
      <c r="T398" s="6"/>
      <c r="U398" s="9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10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</row>
    <row r="399" spans="1:75" ht="13.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7"/>
      <c r="O399" s="7"/>
      <c r="P399" s="7"/>
      <c r="Q399" s="6"/>
      <c r="R399" s="6"/>
      <c r="S399" s="6"/>
      <c r="T399" s="6"/>
      <c r="U399" s="9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10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</row>
    <row r="400" spans="1:75" ht="13.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7"/>
      <c r="O400" s="7"/>
      <c r="P400" s="7"/>
      <c r="Q400" s="6"/>
      <c r="R400" s="6"/>
      <c r="S400" s="6"/>
      <c r="T400" s="6"/>
      <c r="U400" s="9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10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</row>
    <row r="401" spans="1:75" ht="13.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7"/>
      <c r="O401" s="7"/>
      <c r="P401" s="7"/>
      <c r="Q401" s="6"/>
      <c r="R401" s="6"/>
      <c r="S401" s="6"/>
      <c r="T401" s="6"/>
      <c r="U401" s="9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10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</row>
    <row r="402" spans="1:75" ht="13.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7"/>
      <c r="O402" s="7"/>
      <c r="P402" s="7"/>
      <c r="Q402" s="6"/>
      <c r="R402" s="6"/>
      <c r="S402" s="6"/>
      <c r="T402" s="6"/>
      <c r="U402" s="9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10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</row>
    <row r="403" spans="1:75" ht="13.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7"/>
      <c r="O403" s="7"/>
      <c r="P403" s="7"/>
      <c r="Q403" s="6"/>
      <c r="R403" s="6"/>
      <c r="S403" s="6"/>
      <c r="T403" s="6"/>
      <c r="U403" s="9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10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</row>
    <row r="404" spans="1:75" ht="13.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7"/>
      <c r="O404" s="7"/>
      <c r="P404" s="7"/>
      <c r="Q404" s="6"/>
      <c r="R404" s="6"/>
      <c r="S404" s="6"/>
      <c r="T404" s="6"/>
      <c r="U404" s="9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10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</row>
    <row r="405" spans="1:75" ht="13.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7"/>
      <c r="O405" s="7"/>
      <c r="P405" s="7"/>
      <c r="Q405" s="6"/>
      <c r="R405" s="6"/>
      <c r="S405" s="6"/>
      <c r="T405" s="6"/>
      <c r="U405" s="9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10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</row>
    <row r="406" spans="1:75" ht="13.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7"/>
      <c r="O406" s="7"/>
      <c r="P406" s="7"/>
      <c r="Q406" s="6"/>
      <c r="R406" s="6"/>
      <c r="S406" s="6"/>
      <c r="T406" s="6"/>
      <c r="U406" s="9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10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</row>
    <row r="407" spans="1:75" ht="13.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7"/>
      <c r="O407" s="7"/>
      <c r="P407" s="7"/>
      <c r="Q407" s="6"/>
      <c r="R407" s="6"/>
      <c r="S407" s="6"/>
      <c r="T407" s="6"/>
      <c r="U407" s="9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10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</row>
    <row r="408" spans="1:75" ht="13.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7"/>
      <c r="O408" s="7"/>
      <c r="P408" s="7"/>
      <c r="Q408" s="6"/>
      <c r="R408" s="6"/>
      <c r="S408" s="6"/>
      <c r="T408" s="6"/>
      <c r="U408" s="9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10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</row>
    <row r="409" spans="1:75" ht="13.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7"/>
      <c r="O409" s="7"/>
      <c r="P409" s="7"/>
      <c r="Q409" s="6"/>
      <c r="R409" s="6"/>
      <c r="S409" s="6"/>
      <c r="T409" s="6"/>
      <c r="U409" s="9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10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</row>
    <row r="410" spans="1:75" ht="13.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7"/>
      <c r="O410" s="7"/>
      <c r="P410" s="7"/>
      <c r="Q410" s="6"/>
      <c r="R410" s="6"/>
      <c r="S410" s="6"/>
      <c r="T410" s="6"/>
      <c r="U410" s="9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10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</row>
    <row r="411" spans="1:75" ht="13.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7"/>
      <c r="O411" s="7"/>
      <c r="P411" s="7"/>
      <c r="Q411" s="6"/>
      <c r="R411" s="6"/>
      <c r="S411" s="6"/>
      <c r="T411" s="6"/>
      <c r="U411" s="9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10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</row>
    <row r="412" spans="1:75" ht="13.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7"/>
      <c r="O412" s="7"/>
      <c r="P412" s="7"/>
      <c r="Q412" s="6"/>
      <c r="R412" s="6"/>
      <c r="S412" s="6"/>
      <c r="T412" s="6"/>
      <c r="U412" s="9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10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</row>
    <row r="413" spans="1:75" ht="13.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7"/>
      <c r="O413" s="7"/>
      <c r="P413" s="7"/>
      <c r="Q413" s="6"/>
      <c r="R413" s="6"/>
      <c r="S413" s="6"/>
      <c r="T413" s="6"/>
      <c r="U413" s="9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10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</row>
    <row r="414" spans="1:75" ht="13.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7"/>
      <c r="O414" s="7"/>
      <c r="P414" s="7"/>
      <c r="Q414" s="6"/>
      <c r="R414" s="6"/>
      <c r="S414" s="6"/>
      <c r="T414" s="6"/>
      <c r="U414" s="9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10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</row>
    <row r="415" spans="1:75" ht="13.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7"/>
      <c r="O415" s="7"/>
      <c r="P415" s="7"/>
      <c r="Q415" s="6"/>
      <c r="R415" s="6"/>
      <c r="S415" s="6"/>
      <c r="T415" s="6"/>
      <c r="U415" s="9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10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</row>
    <row r="416" spans="1:75" ht="13.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7"/>
      <c r="O416" s="7"/>
      <c r="P416" s="7"/>
      <c r="Q416" s="6"/>
      <c r="R416" s="6"/>
      <c r="S416" s="6"/>
      <c r="T416" s="6"/>
      <c r="U416" s="9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10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</row>
    <row r="417" spans="1:75" ht="13.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7"/>
      <c r="O417" s="7"/>
      <c r="P417" s="7"/>
      <c r="Q417" s="6"/>
      <c r="R417" s="6"/>
      <c r="S417" s="6"/>
      <c r="T417" s="6"/>
      <c r="U417" s="9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10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</row>
    <row r="418" spans="1:75" ht="13.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7"/>
      <c r="O418" s="7"/>
      <c r="P418" s="7"/>
      <c r="Q418" s="6"/>
      <c r="R418" s="6"/>
      <c r="S418" s="6"/>
      <c r="T418" s="6"/>
      <c r="U418" s="9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10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</row>
    <row r="419" spans="1:75" ht="13.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7"/>
      <c r="O419" s="7"/>
      <c r="P419" s="7"/>
      <c r="Q419" s="6"/>
      <c r="R419" s="6"/>
      <c r="S419" s="6"/>
      <c r="T419" s="6"/>
      <c r="U419" s="9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10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</row>
    <row r="420" spans="1:75" ht="13.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7"/>
      <c r="O420" s="7"/>
      <c r="P420" s="7"/>
      <c r="Q420" s="6"/>
      <c r="R420" s="6"/>
      <c r="S420" s="6"/>
      <c r="T420" s="6"/>
      <c r="U420" s="9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10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</row>
    <row r="421" spans="1:75" ht="13.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7"/>
      <c r="O421" s="7"/>
      <c r="P421" s="7"/>
      <c r="Q421" s="6"/>
      <c r="R421" s="6"/>
      <c r="S421" s="6"/>
      <c r="T421" s="6"/>
      <c r="U421" s="9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10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</row>
    <row r="422" spans="1:75" ht="13.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7"/>
      <c r="O422" s="7"/>
      <c r="P422" s="7"/>
      <c r="Q422" s="6"/>
      <c r="R422" s="6"/>
      <c r="S422" s="6"/>
      <c r="T422" s="6"/>
      <c r="U422" s="9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10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</row>
    <row r="423" spans="1:75" ht="13.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7"/>
      <c r="O423" s="7"/>
      <c r="P423" s="7"/>
      <c r="Q423" s="6"/>
      <c r="R423" s="6"/>
      <c r="S423" s="6"/>
      <c r="T423" s="6"/>
      <c r="U423" s="9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10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</row>
    <row r="424" spans="1:75" ht="13.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7"/>
      <c r="O424" s="7"/>
      <c r="P424" s="7"/>
      <c r="Q424" s="6"/>
      <c r="R424" s="6"/>
      <c r="S424" s="6"/>
      <c r="T424" s="6"/>
      <c r="U424" s="9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10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</row>
    <row r="425" spans="1:75" ht="13.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7"/>
      <c r="O425" s="7"/>
      <c r="P425" s="7"/>
      <c r="Q425" s="6"/>
      <c r="R425" s="6"/>
      <c r="S425" s="6"/>
      <c r="T425" s="6"/>
      <c r="U425" s="9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10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</row>
    <row r="426" spans="1:75" ht="13.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7"/>
      <c r="O426" s="7"/>
      <c r="P426" s="7"/>
      <c r="Q426" s="6"/>
      <c r="R426" s="6"/>
      <c r="S426" s="6"/>
      <c r="T426" s="6"/>
      <c r="U426" s="9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10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</row>
    <row r="427" spans="1:75" ht="13.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7"/>
      <c r="O427" s="7"/>
      <c r="P427" s="7"/>
      <c r="Q427" s="6"/>
      <c r="R427" s="6"/>
      <c r="S427" s="6"/>
      <c r="T427" s="6"/>
      <c r="U427" s="9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10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</row>
    <row r="428" spans="1:75" ht="13.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7"/>
      <c r="O428" s="7"/>
      <c r="P428" s="7"/>
      <c r="Q428" s="6"/>
      <c r="R428" s="6"/>
      <c r="S428" s="6"/>
      <c r="T428" s="6"/>
      <c r="U428" s="9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10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</row>
    <row r="429" spans="1:75" ht="13.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7"/>
      <c r="O429" s="7"/>
      <c r="P429" s="7"/>
      <c r="Q429" s="6"/>
      <c r="R429" s="6"/>
      <c r="S429" s="6"/>
      <c r="T429" s="6"/>
      <c r="U429" s="9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10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</row>
    <row r="430" spans="1:75" ht="13.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7"/>
      <c r="O430" s="7"/>
      <c r="P430" s="7"/>
      <c r="Q430" s="6"/>
      <c r="R430" s="6"/>
      <c r="S430" s="6"/>
      <c r="T430" s="6"/>
      <c r="U430" s="9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10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</row>
    <row r="431" spans="1:75" ht="13.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7"/>
      <c r="O431" s="7"/>
      <c r="P431" s="7"/>
      <c r="Q431" s="6"/>
      <c r="R431" s="6"/>
      <c r="S431" s="6"/>
      <c r="T431" s="6"/>
      <c r="U431" s="9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10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</row>
    <row r="432" spans="1:75" ht="13.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7"/>
      <c r="O432" s="7"/>
      <c r="P432" s="7"/>
      <c r="Q432" s="6"/>
      <c r="R432" s="6"/>
      <c r="S432" s="6"/>
      <c r="T432" s="6"/>
      <c r="U432" s="9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10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</row>
    <row r="433" spans="1:75" ht="13.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7"/>
      <c r="O433" s="7"/>
      <c r="P433" s="7"/>
      <c r="Q433" s="6"/>
      <c r="R433" s="6"/>
      <c r="S433" s="6"/>
      <c r="T433" s="6"/>
      <c r="U433" s="9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10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</row>
    <row r="434" spans="1:75" ht="13.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7"/>
      <c r="O434" s="7"/>
      <c r="P434" s="7"/>
      <c r="Q434" s="6"/>
      <c r="R434" s="6"/>
      <c r="S434" s="6"/>
      <c r="T434" s="6"/>
      <c r="U434" s="9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10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</row>
    <row r="435" spans="1:75" ht="13.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7"/>
      <c r="O435" s="7"/>
      <c r="P435" s="7"/>
      <c r="Q435" s="6"/>
      <c r="R435" s="6"/>
      <c r="S435" s="6"/>
      <c r="T435" s="6"/>
      <c r="U435" s="9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10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</row>
    <row r="436" spans="1:75" ht="13.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7"/>
      <c r="O436" s="7"/>
      <c r="P436" s="7"/>
      <c r="Q436" s="6"/>
      <c r="R436" s="6"/>
      <c r="S436" s="6"/>
      <c r="T436" s="6"/>
      <c r="U436" s="9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10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</row>
    <row r="437" spans="1:75" ht="13.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7"/>
      <c r="O437" s="7"/>
      <c r="P437" s="7"/>
      <c r="Q437" s="6"/>
      <c r="R437" s="6"/>
      <c r="S437" s="6"/>
      <c r="T437" s="6"/>
      <c r="U437" s="9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10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</row>
    <row r="438" spans="1:75" ht="13.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7"/>
      <c r="O438" s="7"/>
      <c r="P438" s="7"/>
      <c r="Q438" s="6"/>
      <c r="R438" s="6"/>
      <c r="S438" s="6"/>
      <c r="T438" s="6"/>
      <c r="U438" s="9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10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</row>
    <row r="439" spans="1:75" ht="13.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7"/>
      <c r="O439" s="7"/>
      <c r="P439" s="7"/>
      <c r="Q439" s="6"/>
      <c r="R439" s="6"/>
      <c r="S439" s="6"/>
      <c r="T439" s="6"/>
      <c r="U439" s="9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10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</row>
    <row r="440" spans="1:75" ht="13.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7"/>
      <c r="O440" s="7"/>
      <c r="P440" s="7"/>
      <c r="Q440" s="6"/>
      <c r="R440" s="6"/>
      <c r="S440" s="6"/>
      <c r="T440" s="6"/>
      <c r="U440" s="9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10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</row>
    <row r="441" spans="1:75" ht="13.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7"/>
      <c r="O441" s="7"/>
      <c r="P441" s="7"/>
      <c r="Q441" s="6"/>
      <c r="R441" s="6"/>
      <c r="S441" s="6"/>
      <c r="T441" s="6"/>
      <c r="U441" s="9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10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</row>
    <row r="442" spans="1:75" ht="13.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7"/>
      <c r="O442" s="7"/>
      <c r="P442" s="7"/>
      <c r="Q442" s="6"/>
      <c r="R442" s="6"/>
      <c r="S442" s="6"/>
      <c r="T442" s="6"/>
      <c r="U442" s="9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10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</row>
    <row r="443" spans="1:75" ht="13.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7"/>
      <c r="O443" s="7"/>
      <c r="P443" s="7"/>
      <c r="Q443" s="6"/>
      <c r="R443" s="6"/>
      <c r="S443" s="6"/>
      <c r="T443" s="6"/>
      <c r="U443" s="9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10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</row>
    <row r="444" spans="1:75" ht="13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7"/>
      <c r="O444" s="7"/>
      <c r="P444" s="7"/>
      <c r="Q444" s="6"/>
      <c r="R444" s="6"/>
      <c r="S444" s="6"/>
      <c r="T444" s="6"/>
      <c r="U444" s="9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10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</row>
    <row r="445" spans="1:75" ht="13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7"/>
      <c r="O445" s="7"/>
      <c r="P445" s="7"/>
      <c r="Q445" s="6"/>
      <c r="R445" s="6"/>
      <c r="S445" s="6"/>
      <c r="T445" s="6"/>
      <c r="U445" s="9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10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</row>
    <row r="446" spans="1:75" ht="13.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7"/>
      <c r="O446" s="7"/>
      <c r="P446" s="7"/>
      <c r="Q446" s="6"/>
      <c r="R446" s="6"/>
      <c r="S446" s="6"/>
      <c r="T446" s="6"/>
      <c r="U446" s="9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10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</row>
    <row r="447" spans="1:75" ht="13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7"/>
      <c r="O447" s="7"/>
      <c r="P447" s="7"/>
      <c r="Q447" s="6"/>
      <c r="R447" s="6"/>
      <c r="S447" s="6"/>
      <c r="T447" s="6"/>
      <c r="U447" s="9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10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</row>
    <row r="448" spans="1:75" ht="13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7"/>
      <c r="O448" s="7"/>
      <c r="P448" s="7"/>
      <c r="Q448" s="6"/>
      <c r="R448" s="6"/>
      <c r="S448" s="6"/>
      <c r="T448" s="6"/>
      <c r="U448" s="9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10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</row>
    <row r="449" spans="1:75" ht="13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7"/>
      <c r="O449" s="7"/>
      <c r="P449" s="7"/>
      <c r="Q449" s="6"/>
      <c r="R449" s="6"/>
      <c r="S449" s="6"/>
      <c r="T449" s="6"/>
      <c r="U449" s="9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10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</row>
    <row r="450" spans="1:75" ht="13.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7"/>
      <c r="O450" s="7"/>
      <c r="P450" s="7"/>
      <c r="Q450" s="6"/>
      <c r="R450" s="6"/>
      <c r="S450" s="6"/>
      <c r="T450" s="6"/>
      <c r="U450" s="9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10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</row>
    <row r="451" spans="1:75" ht="13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7"/>
      <c r="O451" s="7"/>
      <c r="P451" s="7"/>
      <c r="Q451" s="6"/>
      <c r="R451" s="6"/>
      <c r="S451" s="6"/>
      <c r="T451" s="6"/>
      <c r="U451" s="9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10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</row>
    <row r="452" spans="1:75" ht="13.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7"/>
      <c r="O452" s="7"/>
      <c r="P452" s="7"/>
      <c r="Q452" s="6"/>
      <c r="R452" s="6"/>
      <c r="S452" s="6"/>
      <c r="T452" s="6"/>
      <c r="U452" s="9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10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</row>
    <row r="453" spans="1:75" ht="13.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7"/>
      <c r="O453" s="7"/>
      <c r="P453" s="7"/>
      <c r="Q453" s="6"/>
      <c r="R453" s="6"/>
      <c r="S453" s="6"/>
      <c r="T453" s="6"/>
      <c r="U453" s="9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10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</row>
    <row r="454" spans="1:75" ht="13.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7"/>
      <c r="O454" s="7"/>
      <c r="P454" s="7"/>
      <c r="Q454" s="6"/>
      <c r="R454" s="6"/>
      <c r="S454" s="6"/>
      <c r="T454" s="6"/>
      <c r="U454" s="9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10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</row>
    <row r="455" spans="1:75" ht="13.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7"/>
      <c r="O455" s="7"/>
      <c r="P455" s="7"/>
      <c r="Q455" s="6"/>
      <c r="R455" s="6"/>
      <c r="S455" s="6"/>
      <c r="T455" s="6"/>
      <c r="U455" s="9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10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</row>
    <row r="456" spans="1:75" ht="13.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7"/>
      <c r="O456" s="7"/>
      <c r="P456" s="7"/>
      <c r="Q456" s="6"/>
      <c r="R456" s="6"/>
      <c r="S456" s="6"/>
      <c r="T456" s="6"/>
      <c r="U456" s="9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10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</row>
    <row r="457" spans="1:75" ht="13.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7"/>
      <c r="O457" s="7"/>
      <c r="P457" s="7"/>
      <c r="Q457" s="6"/>
      <c r="R457" s="6"/>
      <c r="S457" s="6"/>
      <c r="T457" s="6"/>
      <c r="U457" s="9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10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</row>
    <row r="458" spans="1:75" ht="13.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7"/>
      <c r="O458" s="7"/>
      <c r="P458" s="7"/>
      <c r="Q458" s="6"/>
      <c r="R458" s="6"/>
      <c r="S458" s="6"/>
      <c r="T458" s="6"/>
      <c r="U458" s="9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10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</row>
    <row r="459" spans="1:75" ht="13.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7"/>
      <c r="O459" s="7"/>
      <c r="P459" s="7"/>
      <c r="Q459" s="6"/>
      <c r="R459" s="6"/>
      <c r="S459" s="6"/>
      <c r="T459" s="6"/>
      <c r="U459" s="9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10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</row>
    <row r="460" spans="1:75" ht="13.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7"/>
      <c r="O460" s="7"/>
      <c r="P460" s="7"/>
      <c r="Q460" s="6"/>
      <c r="R460" s="6"/>
      <c r="S460" s="6"/>
      <c r="T460" s="6"/>
      <c r="U460" s="9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10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</row>
    <row r="461" spans="1:75" ht="13.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7"/>
      <c r="O461" s="7"/>
      <c r="P461" s="7"/>
      <c r="Q461" s="6"/>
      <c r="R461" s="6"/>
      <c r="S461" s="6"/>
      <c r="T461" s="6"/>
      <c r="U461" s="9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10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</row>
    <row r="462" spans="1:75" ht="13.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7"/>
      <c r="O462" s="7"/>
      <c r="P462" s="7"/>
      <c r="Q462" s="6"/>
      <c r="R462" s="6"/>
      <c r="S462" s="6"/>
      <c r="T462" s="6"/>
      <c r="U462" s="9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10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</row>
    <row r="463" spans="1:75" ht="13.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7"/>
      <c r="O463" s="7"/>
      <c r="P463" s="7"/>
      <c r="Q463" s="6"/>
      <c r="R463" s="6"/>
      <c r="S463" s="6"/>
      <c r="T463" s="6"/>
      <c r="U463" s="9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10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</row>
    <row r="464" spans="1:75" ht="13.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7"/>
      <c r="O464" s="7"/>
      <c r="P464" s="7"/>
      <c r="Q464" s="6"/>
      <c r="R464" s="6"/>
      <c r="S464" s="6"/>
      <c r="T464" s="6"/>
      <c r="U464" s="9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10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</row>
    <row r="465" spans="1:75" ht="13.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7"/>
      <c r="O465" s="7"/>
      <c r="P465" s="7"/>
      <c r="Q465" s="6"/>
      <c r="R465" s="6"/>
      <c r="S465" s="6"/>
      <c r="T465" s="6"/>
      <c r="U465" s="9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10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</row>
    <row r="466" spans="1:75" ht="13.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7"/>
      <c r="O466" s="7"/>
      <c r="P466" s="7"/>
      <c r="Q466" s="6"/>
      <c r="R466" s="6"/>
      <c r="S466" s="6"/>
      <c r="T466" s="6"/>
      <c r="U466" s="9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10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</row>
    <row r="467" spans="1:75" ht="13.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7"/>
      <c r="O467" s="7"/>
      <c r="P467" s="7"/>
      <c r="Q467" s="6"/>
      <c r="R467" s="6"/>
      <c r="S467" s="6"/>
      <c r="T467" s="6"/>
      <c r="U467" s="9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10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</row>
    <row r="468" spans="1:75" ht="13.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7"/>
      <c r="O468" s="7"/>
      <c r="P468" s="7"/>
      <c r="Q468" s="6"/>
      <c r="R468" s="6"/>
      <c r="S468" s="6"/>
      <c r="T468" s="6"/>
      <c r="U468" s="9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10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</row>
    <row r="469" spans="1:75" ht="13.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7"/>
      <c r="O469" s="7"/>
      <c r="P469" s="7"/>
      <c r="Q469" s="6"/>
      <c r="R469" s="6"/>
      <c r="S469" s="6"/>
      <c r="T469" s="6"/>
      <c r="U469" s="9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10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</row>
    <row r="470" spans="1:75" ht="13.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7"/>
      <c r="O470" s="7"/>
      <c r="P470" s="7"/>
      <c r="Q470" s="6"/>
      <c r="R470" s="6"/>
      <c r="S470" s="6"/>
      <c r="T470" s="6"/>
      <c r="U470" s="9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10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</row>
    <row r="471" spans="1:75" ht="13.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7"/>
      <c r="O471" s="7"/>
      <c r="P471" s="7"/>
      <c r="Q471" s="6"/>
      <c r="R471" s="6"/>
      <c r="S471" s="6"/>
      <c r="T471" s="6"/>
      <c r="U471" s="9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10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</row>
    <row r="472" spans="1:75" ht="13.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7"/>
      <c r="O472" s="7"/>
      <c r="P472" s="7"/>
      <c r="Q472" s="6"/>
      <c r="R472" s="6"/>
      <c r="S472" s="6"/>
      <c r="T472" s="6"/>
      <c r="U472" s="9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10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</row>
    <row r="473" spans="1:75" ht="13.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7"/>
      <c r="O473" s="7"/>
      <c r="P473" s="7"/>
      <c r="Q473" s="6"/>
      <c r="R473" s="6"/>
      <c r="S473" s="6"/>
      <c r="T473" s="6"/>
      <c r="U473" s="9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10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</row>
    <row r="474" spans="1:75" ht="13.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7"/>
      <c r="O474" s="7"/>
      <c r="P474" s="7"/>
      <c r="Q474" s="6"/>
      <c r="R474" s="6"/>
      <c r="S474" s="6"/>
      <c r="T474" s="6"/>
      <c r="U474" s="9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10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</row>
    <row r="475" spans="1:75" ht="13.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7"/>
      <c r="O475" s="7"/>
      <c r="P475" s="7"/>
      <c r="Q475" s="6"/>
      <c r="R475" s="6"/>
      <c r="S475" s="6"/>
      <c r="T475" s="6"/>
      <c r="U475" s="9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10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</row>
    <row r="476" spans="1:75" ht="13.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7"/>
      <c r="O476" s="7"/>
      <c r="P476" s="7"/>
      <c r="Q476" s="6"/>
      <c r="R476" s="6"/>
      <c r="S476" s="6"/>
      <c r="T476" s="6"/>
      <c r="U476" s="9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10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</row>
    <row r="477" spans="1:75" ht="13.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7"/>
      <c r="O477" s="7"/>
      <c r="P477" s="7"/>
      <c r="Q477" s="6"/>
      <c r="R477" s="6"/>
      <c r="S477" s="6"/>
      <c r="T477" s="6"/>
      <c r="U477" s="9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10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</row>
    <row r="478" spans="1:75" ht="13.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7"/>
      <c r="O478" s="7"/>
      <c r="P478" s="7"/>
      <c r="Q478" s="6"/>
      <c r="R478" s="6"/>
      <c r="S478" s="6"/>
      <c r="T478" s="6"/>
      <c r="U478" s="9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10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</row>
    <row r="479" spans="1:75" ht="13.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7"/>
      <c r="O479" s="7"/>
      <c r="P479" s="7"/>
      <c r="Q479" s="6"/>
      <c r="R479" s="6"/>
      <c r="S479" s="6"/>
      <c r="T479" s="6"/>
      <c r="U479" s="9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10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</row>
    <row r="480" spans="1:75" ht="13.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7"/>
      <c r="O480" s="7"/>
      <c r="P480" s="7"/>
      <c r="Q480" s="6"/>
      <c r="R480" s="6"/>
      <c r="S480" s="6"/>
      <c r="T480" s="6"/>
      <c r="U480" s="9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10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</row>
    <row r="481" spans="1:75" ht="13.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7"/>
      <c r="O481" s="7"/>
      <c r="P481" s="7"/>
      <c r="Q481" s="6"/>
      <c r="R481" s="6"/>
      <c r="S481" s="6"/>
      <c r="T481" s="6"/>
      <c r="U481" s="9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10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</row>
    <row r="482" spans="1:75" ht="13.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7"/>
      <c r="O482" s="7"/>
      <c r="P482" s="7"/>
      <c r="Q482" s="6"/>
      <c r="R482" s="6"/>
      <c r="S482" s="6"/>
      <c r="T482" s="6"/>
      <c r="U482" s="9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10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</row>
    <row r="483" spans="1:75" ht="13.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7"/>
      <c r="O483" s="7"/>
      <c r="P483" s="7"/>
      <c r="Q483" s="6"/>
      <c r="R483" s="6"/>
      <c r="S483" s="6"/>
      <c r="T483" s="6"/>
      <c r="U483" s="9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10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</row>
    <row r="484" spans="1:75" ht="13.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7"/>
      <c r="O484" s="7"/>
      <c r="P484" s="7"/>
      <c r="Q484" s="6"/>
      <c r="R484" s="6"/>
      <c r="S484" s="6"/>
      <c r="T484" s="6"/>
      <c r="U484" s="9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10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</row>
    <row r="485" spans="1:75" ht="13.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7"/>
      <c r="O485" s="7"/>
      <c r="P485" s="7"/>
      <c r="Q485" s="6"/>
      <c r="R485" s="6"/>
      <c r="S485" s="6"/>
      <c r="T485" s="6"/>
      <c r="U485" s="9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10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</row>
    <row r="486" spans="1:75" ht="13.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7"/>
      <c r="O486" s="7"/>
      <c r="P486" s="7"/>
      <c r="Q486" s="6"/>
      <c r="R486" s="6"/>
      <c r="S486" s="6"/>
      <c r="T486" s="6"/>
      <c r="U486" s="9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10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</row>
    <row r="487" spans="1:75" ht="13.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7"/>
      <c r="O487" s="7"/>
      <c r="P487" s="7"/>
      <c r="Q487" s="6"/>
      <c r="R487" s="6"/>
      <c r="S487" s="6"/>
      <c r="T487" s="6"/>
      <c r="U487" s="9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10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</row>
    <row r="488" spans="1:75" ht="13.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7"/>
      <c r="O488" s="7"/>
      <c r="P488" s="7"/>
      <c r="Q488" s="6"/>
      <c r="R488" s="6"/>
      <c r="S488" s="6"/>
      <c r="T488" s="6"/>
      <c r="U488" s="9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10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</row>
    <row r="489" spans="1:75" ht="13.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7"/>
      <c r="O489" s="7"/>
      <c r="P489" s="7"/>
      <c r="Q489" s="6"/>
      <c r="R489" s="6"/>
      <c r="S489" s="6"/>
      <c r="T489" s="6"/>
      <c r="U489" s="9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10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</row>
    <row r="490" spans="1:75" ht="13.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7"/>
      <c r="O490" s="7"/>
      <c r="P490" s="7"/>
      <c r="Q490" s="6"/>
      <c r="R490" s="6"/>
      <c r="S490" s="6"/>
      <c r="T490" s="6"/>
      <c r="U490" s="9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10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</row>
    <row r="491" spans="1:75" ht="13.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7"/>
      <c r="O491" s="7"/>
      <c r="P491" s="7"/>
      <c r="Q491" s="6"/>
      <c r="R491" s="6"/>
      <c r="S491" s="6"/>
      <c r="T491" s="6"/>
      <c r="U491" s="9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10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</row>
    <row r="492" spans="1:75" ht="13.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7"/>
      <c r="O492" s="7"/>
      <c r="P492" s="7"/>
      <c r="Q492" s="6"/>
      <c r="R492" s="6"/>
      <c r="S492" s="6"/>
      <c r="T492" s="6"/>
      <c r="U492" s="9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10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</row>
    <row r="493" spans="1:75" ht="13.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7"/>
      <c r="O493" s="7"/>
      <c r="P493" s="7"/>
      <c r="Q493" s="6"/>
      <c r="R493" s="6"/>
      <c r="S493" s="6"/>
      <c r="T493" s="6"/>
      <c r="U493" s="9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10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</row>
    <row r="494" spans="1:75" ht="13.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7"/>
      <c r="O494" s="7"/>
      <c r="P494" s="7"/>
      <c r="Q494" s="6"/>
      <c r="R494" s="6"/>
      <c r="S494" s="6"/>
      <c r="T494" s="6"/>
      <c r="U494" s="9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10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</row>
    <row r="495" spans="1:75" ht="13.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7"/>
      <c r="O495" s="7"/>
      <c r="P495" s="7"/>
      <c r="Q495" s="6"/>
      <c r="R495" s="6"/>
      <c r="S495" s="6"/>
      <c r="T495" s="6"/>
      <c r="U495" s="9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10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</row>
    <row r="496" spans="1:75" ht="13.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7"/>
      <c r="O496" s="7"/>
      <c r="P496" s="7"/>
      <c r="Q496" s="6"/>
      <c r="R496" s="6"/>
      <c r="S496" s="6"/>
      <c r="T496" s="6"/>
      <c r="U496" s="9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10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</row>
    <row r="497" spans="1:75" ht="13.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7"/>
      <c r="O497" s="7"/>
      <c r="P497" s="7"/>
      <c r="Q497" s="6"/>
      <c r="R497" s="6"/>
      <c r="S497" s="6"/>
      <c r="T497" s="6"/>
      <c r="U497" s="9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10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</row>
    <row r="498" spans="1:75" ht="13.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7"/>
      <c r="O498" s="7"/>
      <c r="P498" s="7"/>
      <c r="Q498" s="6"/>
      <c r="R498" s="6"/>
      <c r="S498" s="6"/>
      <c r="T498" s="6"/>
      <c r="U498" s="9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10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</row>
    <row r="499" spans="1:75" ht="13.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7"/>
      <c r="O499" s="7"/>
      <c r="P499" s="7"/>
      <c r="Q499" s="6"/>
      <c r="R499" s="6"/>
      <c r="S499" s="6"/>
      <c r="T499" s="6"/>
      <c r="U499" s="9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10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</row>
    <row r="500" spans="1:75" ht="13.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7"/>
      <c r="O500" s="7"/>
      <c r="P500" s="7"/>
      <c r="Q500" s="6"/>
      <c r="R500" s="6"/>
      <c r="S500" s="6"/>
      <c r="T500" s="6"/>
      <c r="U500" s="9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10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</row>
    <row r="501" spans="1:75" ht="13.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7"/>
      <c r="O501" s="7"/>
      <c r="P501" s="7"/>
      <c r="Q501" s="6"/>
      <c r="R501" s="6"/>
      <c r="S501" s="6"/>
      <c r="T501" s="6"/>
      <c r="U501" s="9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10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</row>
    <row r="502" spans="1:75" ht="13.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7"/>
      <c r="O502" s="7"/>
      <c r="P502" s="7"/>
      <c r="Q502" s="6"/>
      <c r="R502" s="6"/>
      <c r="S502" s="6"/>
      <c r="T502" s="6"/>
      <c r="U502" s="9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10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</row>
    <row r="503" spans="1:75" ht="13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7"/>
      <c r="O503" s="7"/>
      <c r="P503" s="7"/>
      <c r="Q503" s="6"/>
      <c r="R503" s="6"/>
      <c r="S503" s="6"/>
      <c r="T503" s="6"/>
      <c r="U503" s="9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10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</row>
    <row r="504" spans="1:75" ht="13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7"/>
      <c r="O504" s="7"/>
      <c r="P504" s="7"/>
      <c r="Q504" s="6"/>
      <c r="R504" s="6"/>
      <c r="S504" s="6"/>
      <c r="T504" s="6"/>
      <c r="U504" s="9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10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</row>
    <row r="505" spans="1:75" ht="13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7"/>
      <c r="O505" s="7"/>
      <c r="P505" s="7"/>
      <c r="Q505" s="6"/>
      <c r="R505" s="6"/>
      <c r="S505" s="6"/>
      <c r="T505" s="6"/>
      <c r="U505" s="9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10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</row>
    <row r="506" spans="1:75" ht="13.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7"/>
      <c r="O506" s="7"/>
      <c r="P506" s="7"/>
      <c r="Q506" s="6"/>
      <c r="R506" s="6"/>
      <c r="S506" s="6"/>
      <c r="T506" s="6"/>
      <c r="U506" s="9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10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</row>
    <row r="507" spans="1:75" ht="13.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7"/>
      <c r="O507" s="7"/>
      <c r="P507" s="7"/>
      <c r="Q507" s="6"/>
      <c r="R507" s="6"/>
      <c r="S507" s="6"/>
      <c r="T507" s="6"/>
      <c r="U507" s="9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10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</row>
    <row r="508" spans="1:75" ht="13.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7"/>
      <c r="O508" s="7"/>
      <c r="P508" s="7"/>
      <c r="Q508" s="6"/>
      <c r="R508" s="6"/>
      <c r="S508" s="6"/>
      <c r="T508" s="6"/>
      <c r="U508" s="9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10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</row>
    <row r="509" spans="1:75" ht="13.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7"/>
      <c r="O509" s="7"/>
      <c r="P509" s="7"/>
      <c r="Q509" s="6"/>
      <c r="R509" s="6"/>
      <c r="S509" s="6"/>
      <c r="T509" s="6"/>
      <c r="U509" s="9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10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</row>
    <row r="510" spans="1:75" ht="13.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7"/>
      <c r="O510" s="7"/>
      <c r="P510" s="7"/>
      <c r="Q510" s="6"/>
      <c r="R510" s="6"/>
      <c r="S510" s="6"/>
      <c r="T510" s="6"/>
      <c r="U510" s="9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10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</row>
    <row r="511" spans="1:75" ht="13.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7"/>
      <c r="O511" s="7"/>
      <c r="P511" s="7"/>
      <c r="Q511" s="6"/>
      <c r="R511" s="6"/>
      <c r="S511" s="6"/>
      <c r="T511" s="6"/>
      <c r="U511" s="9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10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</row>
    <row r="512" spans="1:75" ht="13.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7"/>
      <c r="O512" s="7"/>
      <c r="P512" s="7"/>
      <c r="Q512" s="6"/>
      <c r="R512" s="6"/>
      <c r="S512" s="6"/>
      <c r="T512" s="6"/>
      <c r="U512" s="9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10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</row>
    <row r="513" spans="1:75" ht="13.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7"/>
      <c r="O513" s="7"/>
      <c r="P513" s="7"/>
      <c r="Q513" s="6"/>
      <c r="R513" s="6"/>
      <c r="S513" s="6"/>
      <c r="T513" s="6"/>
      <c r="U513" s="9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10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</row>
    <row r="514" spans="1:75" ht="13.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7"/>
      <c r="O514" s="7"/>
      <c r="P514" s="7"/>
      <c r="Q514" s="6"/>
      <c r="R514" s="6"/>
      <c r="S514" s="6"/>
      <c r="T514" s="6"/>
      <c r="U514" s="9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10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</row>
    <row r="515" spans="1:75" ht="13.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7"/>
      <c r="O515" s="7"/>
      <c r="P515" s="7"/>
      <c r="Q515" s="6"/>
      <c r="R515" s="6"/>
      <c r="S515" s="6"/>
      <c r="T515" s="6"/>
      <c r="U515" s="9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10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</row>
    <row r="516" spans="1:75" ht="13.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7"/>
      <c r="O516" s="7"/>
      <c r="P516" s="7"/>
      <c r="Q516" s="6"/>
      <c r="R516" s="6"/>
      <c r="S516" s="6"/>
      <c r="T516" s="6"/>
      <c r="U516" s="9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10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</row>
    <row r="517" spans="1:75" ht="13.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7"/>
      <c r="O517" s="7"/>
      <c r="P517" s="7"/>
      <c r="Q517" s="6"/>
      <c r="R517" s="6"/>
      <c r="S517" s="6"/>
      <c r="T517" s="6"/>
      <c r="U517" s="9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10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</row>
    <row r="518" spans="1:75" ht="13.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7"/>
      <c r="O518" s="7"/>
      <c r="P518" s="7"/>
      <c r="Q518" s="6"/>
      <c r="R518" s="6"/>
      <c r="S518" s="6"/>
      <c r="T518" s="6"/>
      <c r="U518" s="9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10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</row>
    <row r="519" spans="1:75" ht="13.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7"/>
      <c r="O519" s="7"/>
      <c r="P519" s="7"/>
      <c r="Q519" s="6"/>
      <c r="R519" s="6"/>
      <c r="S519" s="6"/>
      <c r="T519" s="6"/>
      <c r="U519" s="9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10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</row>
    <row r="520" spans="1:75" ht="13.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7"/>
      <c r="O520" s="7"/>
      <c r="P520" s="7"/>
      <c r="Q520" s="6"/>
      <c r="R520" s="6"/>
      <c r="S520" s="6"/>
      <c r="T520" s="6"/>
      <c r="U520" s="9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10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</row>
    <row r="521" spans="1:75" ht="13.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7"/>
      <c r="O521" s="7"/>
      <c r="P521" s="7"/>
      <c r="Q521" s="6"/>
      <c r="R521" s="6"/>
      <c r="S521" s="6"/>
      <c r="T521" s="6"/>
      <c r="U521" s="9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10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</row>
    <row r="522" spans="1:75" ht="13.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7"/>
      <c r="O522" s="7"/>
      <c r="P522" s="7"/>
      <c r="Q522" s="6"/>
      <c r="R522" s="6"/>
      <c r="S522" s="6"/>
      <c r="T522" s="6"/>
      <c r="U522" s="9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10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</row>
    <row r="523" spans="1:75" ht="13.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7"/>
      <c r="O523" s="7"/>
      <c r="P523" s="7"/>
      <c r="Q523" s="6"/>
      <c r="R523" s="6"/>
      <c r="S523" s="6"/>
      <c r="T523" s="6"/>
      <c r="U523" s="9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10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</row>
    <row r="524" spans="1:75" ht="13.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7"/>
      <c r="O524" s="7"/>
      <c r="P524" s="7"/>
      <c r="Q524" s="6"/>
      <c r="R524" s="6"/>
      <c r="S524" s="6"/>
      <c r="T524" s="6"/>
      <c r="U524" s="9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10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</row>
    <row r="525" spans="1:75" ht="13.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7"/>
      <c r="O525" s="7"/>
      <c r="P525" s="7"/>
      <c r="Q525" s="6"/>
      <c r="R525" s="6"/>
      <c r="S525" s="6"/>
      <c r="T525" s="6"/>
      <c r="U525" s="9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10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</row>
    <row r="526" spans="1:75" ht="13.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7"/>
      <c r="O526" s="7"/>
      <c r="P526" s="7"/>
      <c r="Q526" s="6"/>
      <c r="R526" s="6"/>
      <c r="S526" s="6"/>
      <c r="T526" s="6"/>
      <c r="U526" s="9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10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</row>
    <row r="527" spans="1:75" ht="13.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7"/>
      <c r="O527" s="7"/>
      <c r="P527" s="7"/>
      <c r="Q527" s="6"/>
      <c r="R527" s="6"/>
      <c r="S527" s="6"/>
      <c r="T527" s="6"/>
      <c r="U527" s="9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10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</row>
    <row r="528" spans="1:75" ht="13.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7"/>
      <c r="O528" s="7"/>
      <c r="P528" s="7"/>
      <c r="Q528" s="6"/>
      <c r="R528" s="6"/>
      <c r="S528" s="6"/>
      <c r="T528" s="6"/>
      <c r="U528" s="9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10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</row>
    <row r="529" spans="1:75" ht="13.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7"/>
      <c r="O529" s="7"/>
      <c r="P529" s="7"/>
      <c r="Q529" s="6"/>
      <c r="R529" s="6"/>
      <c r="S529" s="6"/>
      <c r="T529" s="6"/>
      <c r="U529" s="9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10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</row>
    <row r="530" spans="1:75" ht="13.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7"/>
      <c r="O530" s="7"/>
      <c r="P530" s="7"/>
      <c r="Q530" s="6"/>
      <c r="R530" s="6"/>
      <c r="S530" s="6"/>
      <c r="T530" s="6"/>
      <c r="U530" s="9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10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</row>
    <row r="531" spans="1:75" ht="13.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7"/>
      <c r="O531" s="7"/>
      <c r="P531" s="7"/>
      <c r="Q531" s="6"/>
      <c r="R531" s="6"/>
      <c r="S531" s="6"/>
      <c r="T531" s="6"/>
      <c r="U531" s="9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10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</row>
    <row r="532" spans="1:75" ht="13.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7"/>
      <c r="O532" s="7"/>
      <c r="P532" s="7"/>
      <c r="Q532" s="6"/>
      <c r="R532" s="6"/>
      <c r="S532" s="6"/>
      <c r="T532" s="6"/>
      <c r="U532" s="9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10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</row>
    <row r="533" spans="1:75" ht="13.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7"/>
      <c r="O533" s="7"/>
      <c r="P533" s="7"/>
      <c r="Q533" s="6"/>
      <c r="R533" s="6"/>
      <c r="S533" s="6"/>
      <c r="T533" s="6"/>
      <c r="U533" s="9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10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</row>
    <row r="534" spans="1:75" ht="13.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7"/>
      <c r="O534" s="7"/>
      <c r="P534" s="7"/>
      <c r="Q534" s="6"/>
      <c r="R534" s="6"/>
      <c r="S534" s="6"/>
      <c r="T534" s="6"/>
      <c r="U534" s="9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10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</row>
    <row r="535" spans="1:75" ht="13.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7"/>
      <c r="O535" s="7"/>
      <c r="P535" s="7"/>
      <c r="Q535" s="6"/>
      <c r="R535" s="6"/>
      <c r="S535" s="6"/>
      <c r="T535" s="6"/>
      <c r="U535" s="9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10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</row>
    <row r="536" spans="1:75" ht="13.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7"/>
      <c r="O536" s="7"/>
      <c r="P536" s="7"/>
      <c r="Q536" s="6"/>
      <c r="R536" s="6"/>
      <c r="S536" s="6"/>
      <c r="T536" s="6"/>
      <c r="U536" s="9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10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</row>
    <row r="537" spans="1:75" ht="13.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7"/>
      <c r="O537" s="7"/>
      <c r="P537" s="7"/>
      <c r="Q537" s="6"/>
      <c r="R537" s="6"/>
      <c r="S537" s="6"/>
      <c r="T537" s="6"/>
      <c r="U537" s="9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10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</row>
    <row r="538" spans="1:75" ht="13.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7"/>
      <c r="O538" s="7"/>
      <c r="P538" s="7"/>
      <c r="Q538" s="6"/>
      <c r="R538" s="6"/>
      <c r="S538" s="6"/>
      <c r="T538" s="6"/>
      <c r="U538" s="9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10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</row>
    <row r="539" spans="1:75" ht="13.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7"/>
      <c r="O539" s="7"/>
      <c r="P539" s="7"/>
      <c r="Q539" s="6"/>
      <c r="R539" s="6"/>
      <c r="S539" s="6"/>
      <c r="T539" s="6"/>
      <c r="U539" s="9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10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</row>
    <row r="540" spans="1:75" ht="13.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7"/>
      <c r="O540" s="7"/>
      <c r="P540" s="7"/>
      <c r="Q540" s="6"/>
      <c r="R540" s="6"/>
      <c r="S540" s="6"/>
      <c r="T540" s="6"/>
      <c r="U540" s="9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10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</row>
    <row r="541" spans="1:75" ht="13.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7"/>
      <c r="O541" s="7"/>
      <c r="P541" s="7"/>
      <c r="Q541" s="6"/>
      <c r="R541" s="6"/>
      <c r="S541" s="6"/>
      <c r="T541" s="6"/>
      <c r="U541" s="9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10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</row>
    <row r="542" spans="1:75" ht="13.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7"/>
      <c r="O542" s="7"/>
      <c r="P542" s="7"/>
      <c r="Q542" s="6"/>
      <c r="R542" s="6"/>
      <c r="S542" s="6"/>
      <c r="T542" s="6"/>
      <c r="U542" s="9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10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</row>
    <row r="543" spans="1:75" ht="13.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7"/>
      <c r="O543" s="7"/>
      <c r="P543" s="7"/>
      <c r="Q543" s="6"/>
      <c r="R543" s="6"/>
      <c r="S543" s="6"/>
      <c r="T543" s="6"/>
      <c r="U543" s="9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10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</row>
    <row r="544" spans="1:75" ht="13.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7"/>
      <c r="O544" s="7"/>
      <c r="P544" s="7"/>
      <c r="Q544" s="6"/>
      <c r="R544" s="6"/>
      <c r="S544" s="6"/>
      <c r="T544" s="6"/>
      <c r="U544" s="9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10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</row>
    <row r="545" spans="1:75" ht="13.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7"/>
      <c r="O545" s="7"/>
      <c r="P545" s="7"/>
      <c r="Q545" s="6"/>
      <c r="R545" s="6"/>
      <c r="S545" s="6"/>
      <c r="T545" s="6"/>
      <c r="U545" s="9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10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</row>
    <row r="546" spans="1:75" ht="13.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7"/>
      <c r="O546" s="7"/>
      <c r="P546" s="7"/>
      <c r="Q546" s="6"/>
      <c r="R546" s="6"/>
      <c r="S546" s="6"/>
      <c r="T546" s="6"/>
      <c r="U546" s="9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10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</row>
    <row r="547" spans="1:75" ht="13.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7"/>
      <c r="O547" s="7"/>
      <c r="P547" s="7"/>
      <c r="Q547" s="6"/>
      <c r="R547" s="6"/>
      <c r="S547" s="6"/>
      <c r="T547" s="6"/>
      <c r="U547" s="9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10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</row>
    <row r="548" spans="1:75" ht="13.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7"/>
      <c r="O548" s="7"/>
      <c r="P548" s="7"/>
      <c r="Q548" s="6"/>
      <c r="R548" s="6"/>
      <c r="S548" s="6"/>
      <c r="T548" s="6"/>
      <c r="U548" s="9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10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</row>
    <row r="549" spans="1:75" ht="13.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7"/>
      <c r="O549" s="7"/>
      <c r="P549" s="7"/>
      <c r="Q549" s="6"/>
      <c r="R549" s="6"/>
      <c r="S549" s="6"/>
      <c r="T549" s="6"/>
      <c r="U549" s="9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10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</row>
    <row r="550" spans="1:75" ht="13.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7"/>
      <c r="O550" s="7"/>
      <c r="P550" s="7"/>
      <c r="Q550" s="6"/>
      <c r="R550" s="6"/>
      <c r="S550" s="6"/>
      <c r="T550" s="6"/>
      <c r="U550" s="9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10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</row>
    <row r="551" spans="1:75" ht="13.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7"/>
      <c r="O551" s="7"/>
      <c r="P551" s="7"/>
      <c r="Q551" s="6"/>
      <c r="R551" s="6"/>
      <c r="S551" s="6"/>
      <c r="T551" s="6"/>
      <c r="U551" s="9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10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</row>
    <row r="552" spans="1:75" ht="13.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7"/>
      <c r="O552" s="7"/>
      <c r="P552" s="7"/>
      <c r="Q552" s="6"/>
      <c r="R552" s="6"/>
      <c r="S552" s="6"/>
      <c r="T552" s="6"/>
      <c r="U552" s="9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10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</row>
    <row r="553" spans="1:75" ht="13.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7"/>
      <c r="O553" s="7"/>
      <c r="P553" s="7"/>
      <c r="Q553" s="6"/>
      <c r="R553" s="6"/>
      <c r="S553" s="6"/>
      <c r="T553" s="6"/>
      <c r="U553" s="9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10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</row>
    <row r="554" spans="1:75" ht="13.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7"/>
      <c r="O554" s="7"/>
      <c r="P554" s="7"/>
      <c r="Q554" s="6"/>
      <c r="R554" s="6"/>
      <c r="S554" s="6"/>
      <c r="T554" s="6"/>
      <c r="U554" s="9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10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</row>
    <row r="555" spans="1:75" ht="13.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7"/>
      <c r="O555" s="7"/>
      <c r="P555" s="7"/>
      <c r="Q555" s="6"/>
      <c r="R555" s="6"/>
      <c r="S555" s="6"/>
      <c r="T555" s="6"/>
      <c r="U555" s="9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10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</row>
    <row r="556" spans="1:75" ht="13.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7"/>
      <c r="O556" s="7"/>
      <c r="P556" s="7"/>
      <c r="Q556" s="6"/>
      <c r="R556" s="6"/>
      <c r="S556" s="6"/>
      <c r="T556" s="6"/>
      <c r="U556" s="9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10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</row>
    <row r="557" spans="1:75" ht="13.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7"/>
      <c r="O557" s="7"/>
      <c r="P557" s="7"/>
      <c r="Q557" s="6"/>
      <c r="R557" s="6"/>
      <c r="S557" s="6"/>
      <c r="T557" s="6"/>
      <c r="U557" s="9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10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</row>
    <row r="558" spans="1:75" ht="13.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7"/>
      <c r="O558" s="7"/>
      <c r="P558" s="7"/>
      <c r="Q558" s="6"/>
      <c r="R558" s="6"/>
      <c r="S558" s="6"/>
      <c r="T558" s="6"/>
      <c r="U558" s="9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10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</row>
    <row r="559" spans="1:75" ht="13.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7"/>
      <c r="O559" s="7"/>
      <c r="P559" s="7"/>
      <c r="Q559" s="6"/>
      <c r="R559" s="6"/>
      <c r="S559" s="6"/>
      <c r="T559" s="6"/>
      <c r="U559" s="9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10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</row>
    <row r="560" spans="1:75" ht="13.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7"/>
      <c r="O560" s="7"/>
      <c r="P560" s="7"/>
      <c r="Q560" s="6"/>
      <c r="R560" s="6"/>
      <c r="S560" s="6"/>
      <c r="T560" s="6"/>
      <c r="U560" s="9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10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</row>
    <row r="561" spans="1:75" ht="13.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7"/>
      <c r="O561" s="7"/>
      <c r="P561" s="7"/>
      <c r="Q561" s="6"/>
      <c r="R561" s="6"/>
      <c r="S561" s="6"/>
      <c r="T561" s="6"/>
      <c r="U561" s="9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10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</row>
    <row r="562" spans="1:75" ht="13.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7"/>
      <c r="O562" s="7"/>
      <c r="P562" s="7"/>
      <c r="Q562" s="6"/>
      <c r="R562" s="6"/>
      <c r="S562" s="6"/>
      <c r="T562" s="6"/>
      <c r="U562" s="9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10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</row>
    <row r="563" spans="1:75" ht="13.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7"/>
      <c r="O563" s="7"/>
      <c r="P563" s="7"/>
      <c r="Q563" s="6"/>
      <c r="R563" s="6"/>
      <c r="S563" s="6"/>
      <c r="T563" s="6"/>
      <c r="U563" s="9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10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</row>
    <row r="564" spans="1:75" ht="13.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7"/>
      <c r="O564" s="7"/>
      <c r="P564" s="7"/>
      <c r="Q564" s="6"/>
      <c r="R564" s="6"/>
      <c r="S564" s="6"/>
      <c r="T564" s="6"/>
      <c r="U564" s="9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10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</row>
    <row r="565" spans="1:75" ht="13.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7"/>
      <c r="O565" s="7"/>
      <c r="P565" s="7"/>
      <c r="Q565" s="6"/>
      <c r="R565" s="6"/>
      <c r="S565" s="6"/>
      <c r="T565" s="6"/>
      <c r="U565" s="9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10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</row>
    <row r="566" spans="1:75" ht="13.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7"/>
      <c r="O566" s="7"/>
      <c r="P566" s="7"/>
      <c r="Q566" s="6"/>
      <c r="R566" s="6"/>
      <c r="S566" s="6"/>
      <c r="T566" s="6"/>
      <c r="U566" s="9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10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</row>
    <row r="567" spans="1:75" ht="13.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7"/>
      <c r="O567" s="7"/>
      <c r="P567" s="7"/>
      <c r="Q567" s="6"/>
      <c r="R567" s="6"/>
      <c r="S567" s="6"/>
      <c r="T567" s="6"/>
      <c r="U567" s="9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10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</row>
    <row r="568" spans="1:75" ht="13.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7"/>
      <c r="O568" s="7"/>
      <c r="P568" s="7"/>
      <c r="Q568" s="6"/>
      <c r="R568" s="6"/>
      <c r="S568" s="6"/>
      <c r="T568" s="6"/>
      <c r="U568" s="9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10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</row>
    <row r="569" spans="1:75" ht="13.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7"/>
      <c r="O569" s="7"/>
      <c r="P569" s="7"/>
      <c r="Q569" s="6"/>
      <c r="R569" s="6"/>
      <c r="S569" s="6"/>
      <c r="T569" s="6"/>
      <c r="U569" s="9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10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</row>
    <row r="570" spans="1:75" ht="13.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7"/>
      <c r="O570" s="7"/>
      <c r="P570" s="7"/>
      <c r="Q570" s="6"/>
      <c r="R570" s="6"/>
      <c r="S570" s="6"/>
      <c r="T570" s="6"/>
      <c r="U570" s="9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10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</row>
    <row r="571" spans="1:75" ht="13.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7"/>
      <c r="O571" s="7"/>
      <c r="P571" s="7"/>
      <c r="Q571" s="6"/>
      <c r="R571" s="6"/>
      <c r="S571" s="6"/>
      <c r="T571" s="6"/>
      <c r="U571" s="9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10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</row>
    <row r="572" spans="1:75" ht="13.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7"/>
      <c r="O572" s="7"/>
      <c r="P572" s="7"/>
      <c r="Q572" s="6"/>
      <c r="R572" s="6"/>
      <c r="S572" s="6"/>
      <c r="T572" s="6"/>
      <c r="U572" s="9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10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</row>
    <row r="573" spans="1:75" ht="13.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7"/>
      <c r="O573" s="7"/>
      <c r="P573" s="7"/>
      <c r="Q573" s="6"/>
      <c r="R573" s="6"/>
      <c r="S573" s="6"/>
      <c r="T573" s="6"/>
      <c r="U573" s="9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10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</row>
    <row r="574" spans="1:75" ht="13.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7"/>
      <c r="O574" s="7"/>
      <c r="P574" s="7"/>
      <c r="Q574" s="6"/>
      <c r="R574" s="6"/>
      <c r="S574" s="6"/>
      <c r="T574" s="6"/>
      <c r="U574" s="9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10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</row>
    <row r="575" spans="1:75" ht="13.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7"/>
      <c r="O575" s="7"/>
      <c r="P575" s="7"/>
      <c r="Q575" s="6"/>
      <c r="R575" s="6"/>
      <c r="S575" s="6"/>
      <c r="T575" s="6"/>
      <c r="U575" s="9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10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</row>
    <row r="576" spans="1:75" ht="13.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7"/>
      <c r="O576" s="7"/>
      <c r="P576" s="7"/>
      <c r="Q576" s="6"/>
      <c r="R576" s="6"/>
      <c r="S576" s="6"/>
      <c r="T576" s="6"/>
      <c r="U576" s="9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10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</row>
    <row r="577" spans="1:75" ht="13.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7"/>
      <c r="O577" s="7"/>
      <c r="P577" s="7"/>
      <c r="Q577" s="6"/>
      <c r="R577" s="6"/>
      <c r="S577" s="6"/>
      <c r="T577" s="6"/>
      <c r="U577" s="9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10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</row>
    <row r="578" spans="1:75" ht="13.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7"/>
      <c r="O578" s="7"/>
      <c r="P578" s="7"/>
      <c r="Q578" s="6"/>
      <c r="R578" s="6"/>
      <c r="S578" s="6"/>
      <c r="T578" s="6"/>
      <c r="U578" s="9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10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</row>
    <row r="579" spans="1:75" ht="13.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7"/>
      <c r="O579" s="7"/>
      <c r="P579" s="7"/>
      <c r="Q579" s="6"/>
      <c r="R579" s="6"/>
      <c r="S579" s="6"/>
      <c r="T579" s="6"/>
      <c r="U579" s="9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10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</row>
    <row r="580" spans="1:75" ht="13.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7"/>
      <c r="O580" s="7"/>
      <c r="P580" s="7"/>
      <c r="Q580" s="6"/>
      <c r="R580" s="6"/>
      <c r="S580" s="6"/>
      <c r="T580" s="6"/>
      <c r="U580" s="9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10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</row>
    <row r="581" spans="1:75" ht="13.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7"/>
      <c r="O581" s="7"/>
      <c r="P581" s="7"/>
      <c r="Q581" s="6"/>
      <c r="R581" s="6"/>
      <c r="S581" s="6"/>
      <c r="T581" s="6"/>
      <c r="U581" s="9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10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</row>
    <row r="582" spans="1:75" ht="13.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7"/>
      <c r="O582" s="7"/>
      <c r="P582" s="7"/>
      <c r="Q582" s="6"/>
      <c r="R582" s="6"/>
      <c r="S582" s="6"/>
      <c r="T582" s="6"/>
      <c r="U582" s="9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10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</row>
    <row r="583" spans="1:75" ht="13.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7"/>
      <c r="O583" s="7"/>
      <c r="P583" s="7"/>
      <c r="Q583" s="6"/>
      <c r="R583" s="6"/>
      <c r="S583" s="6"/>
      <c r="T583" s="6"/>
      <c r="U583" s="9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10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</row>
    <row r="584" spans="1:75" ht="13.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7"/>
      <c r="O584" s="7"/>
      <c r="P584" s="7"/>
      <c r="Q584" s="6"/>
      <c r="R584" s="6"/>
      <c r="S584" s="6"/>
      <c r="T584" s="6"/>
      <c r="U584" s="9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10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</row>
    <row r="585" spans="1:75" ht="13.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7"/>
      <c r="O585" s="7"/>
      <c r="P585" s="7"/>
      <c r="Q585" s="6"/>
      <c r="R585" s="6"/>
      <c r="S585" s="6"/>
      <c r="T585" s="6"/>
      <c r="U585" s="9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10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</row>
    <row r="586" spans="1:75" ht="13.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7"/>
      <c r="O586" s="7"/>
      <c r="P586" s="7"/>
      <c r="Q586" s="6"/>
      <c r="R586" s="6"/>
      <c r="S586" s="6"/>
      <c r="T586" s="6"/>
      <c r="U586" s="9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10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</row>
    <row r="587" spans="1:75" ht="13.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7"/>
      <c r="O587" s="7"/>
      <c r="P587" s="7"/>
      <c r="Q587" s="6"/>
      <c r="R587" s="6"/>
      <c r="S587" s="6"/>
      <c r="T587" s="6"/>
      <c r="U587" s="9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10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</row>
    <row r="588" spans="1:75" ht="13.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7"/>
      <c r="O588" s="7"/>
      <c r="P588" s="7"/>
      <c r="Q588" s="6"/>
      <c r="R588" s="6"/>
      <c r="S588" s="6"/>
      <c r="T588" s="6"/>
      <c r="U588" s="9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10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</row>
    <row r="589" spans="1:75" ht="13.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7"/>
      <c r="O589" s="7"/>
      <c r="P589" s="7"/>
      <c r="Q589" s="6"/>
      <c r="R589" s="6"/>
      <c r="S589" s="6"/>
      <c r="T589" s="6"/>
      <c r="U589" s="9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10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</row>
    <row r="590" spans="1:75" ht="13.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7"/>
      <c r="O590" s="7"/>
      <c r="P590" s="7"/>
      <c r="Q590" s="6"/>
      <c r="R590" s="6"/>
      <c r="S590" s="6"/>
      <c r="T590" s="6"/>
      <c r="U590" s="9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10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</row>
    <row r="591" spans="1:75" ht="13.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7"/>
      <c r="O591" s="7"/>
      <c r="P591" s="7"/>
      <c r="Q591" s="6"/>
      <c r="R591" s="6"/>
      <c r="S591" s="6"/>
      <c r="T591" s="6"/>
      <c r="U591" s="9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10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</row>
    <row r="592" spans="1:75" ht="13.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7"/>
      <c r="O592" s="7"/>
      <c r="P592" s="7"/>
      <c r="Q592" s="6"/>
      <c r="R592" s="6"/>
      <c r="S592" s="6"/>
      <c r="T592" s="6"/>
      <c r="U592" s="9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10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</row>
    <row r="593" spans="1:75" ht="13.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7"/>
      <c r="O593" s="7"/>
      <c r="P593" s="7"/>
      <c r="Q593" s="6"/>
      <c r="R593" s="6"/>
      <c r="S593" s="6"/>
      <c r="T593" s="6"/>
      <c r="U593" s="9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10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</row>
    <row r="594" spans="1:75" ht="13.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7"/>
      <c r="O594" s="7"/>
      <c r="P594" s="7"/>
      <c r="Q594" s="6"/>
      <c r="R594" s="6"/>
      <c r="S594" s="6"/>
      <c r="T594" s="6"/>
      <c r="U594" s="9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10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</row>
    <row r="595" spans="1:75" ht="13.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7"/>
      <c r="O595" s="7"/>
      <c r="P595" s="7"/>
      <c r="Q595" s="6"/>
      <c r="R595" s="6"/>
      <c r="S595" s="6"/>
      <c r="T595" s="6"/>
      <c r="U595" s="9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10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</row>
    <row r="596" spans="1:75" ht="13.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7"/>
      <c r="O596" s="7"/>
      <c r="P596" s="7"/>
      <c r="Q596" s="6"/>
      <c r="R596" s="6"/>
      <c r="S596" s="6"/>
      <c r="T596" s="6"/>
      <c r="U596" s="9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10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</row>
    <row r="597" spans="1:75" ht="13.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7"/>
      <c r="O597" s="7"/>
      <c r="P597" s="7"/>
      <c r="Q597" s="6"/>
      <c r="R597" s="6"/>
      <c r="S597" s="6"/>
      <c r="T597" s="6"/>
      <c r="U597" s="9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10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</row>
    <row r="598" spans="1:75" ht="13.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7"/>
      <c r="O598" s="7"/>
      <c r="P598" s="7"/>
      <c r="Q598" s="6"/>
      <c r="R598" s="6"/>
      <c r="S598" s="6"/>
      <c r="T598" s="6"/>
      <c r="U598" s="9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10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</row>
    <row r="599" spans="1:75" ht="13.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7"/>
      <c r="O599" s="7"/>
      <c r="P599" s="7"/>
      <c r="Q599" s="6"/>
      <c r="R599" s="6"/>
      <c r="S599" s="6"/>
      <c r="T599" s="6"/>
      <c r="U599" s="9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10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</row>
    <row r="600" spans="1:75" ht="13.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7"/>
      <c r="O600" s="7"/>
      <c r="P600" s="7"/>
      <c r="Q600" s="6"/>
      <c r="R600" s="6"/>
      <c r="S600" s="6"/>
      <c r="T600" s="6"/>
      <c r="U600" s="9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10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</row>
    <row r="601" spans="1:75" ht="13.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7"/>
      <c r="O601" s="7"/>
      <c r="P601" s="7"/>
      <c r="Q601" s="6"/>
      <c r="R601" s="6"/>
      <c r="S601" s="6"/>
      <c r="T601" s="6"/>
      <c r="U601" s="9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10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</row>
    <row r="602" spans="1:75" ht="13.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7"/>
      <c r="O602" s="7"/>
      <c r="P602" s="7"/>
      <c r="Q602" s="6"/>
      <c r="R602" s="6"/>
      <c r="S602" s="6"/>
      <c r="T602" s="6"/>
      <c r="U602" s="9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10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</row>
    <row r="603" spans="1:75" ht="13.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7"/>
      <c r="O603" s="7"/>
      <c r="P603" s="7"/>
      <c r="Q603" s="6"/>
      <c r="R603" s="6"/>
      <c r="S603" s="6"/>
      <c r="T603" s="6"/>
      <c r="U603" s="9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10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</row>
    <row r="604" spans="1:75" ht="13.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7"/>
      <c r="O604" s="7"/>
      <c r="P604" s="7"/>
      <c r="Q604" s="6"/>
      <c r="R604" s="6"/>
      <c r="S604" s="6"/>
      <c r="T604" s="6"/>
      <c r="U604" s="9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10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</row>
    <row r="605" spans="1:75" ht="13.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7"/>
      <c r="O605" s="7"/>
      <c r="P605" s="7"/>
      <c r="Q605" s="6"/>
      <c r="R605" s="6"/>
      <c r="S605" s="6"/>
      <c r="T605" s="6"/>
      <c r="U605" s="9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10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</row>
    <row r="606" spans="1:75" ht="13.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7"/>
      <c r="O606" s="7"/>
      <c r="P606" s="7"/>
      <c r="Q606" s="6"/>
      <c r="R606" s="6"/>
      <c r="S606" s="6"/>
      <c r="T606" s="6"/>
      <c r="U606" s="9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10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</row>
    <row r="607" spans="1:75" ht="13.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7"/>
      <c r="O607" s="7"/>
      <c r="P607" s="7"/>
      <c r="Q607" s="6"/>
      <c r="R607" s="6"/>
      <c r="S607" s="6"/>
      <c r="T607" s="6"/>
      <c r="U607" s="9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10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</row>
    <row r="608" spans="1:75" ht="13.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7"/>
      <c r="O608" s="7"/>
      <c r="P608" s="7"/>
      <c r="Q608" s="6"/>
      <c r="R608" s="6"/>
      <c r="S608" s="6"/>
      <c r="T608" s="6"/>
      <c r="U608" s="9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10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</row>
    <row r="609" spans="1:75" ht="13.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7"/>
      <c r="O609" s="7"/>
      <c r="P609" s="7"/>
      <c r="Q609" s="6"/>
      <c r="R609" s="6"/>
      <c r="S609" s="6"/>
      <c r="T609" s="6"/>
      <c r="U609" s="9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10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</row>
    <row r="610" spans="1:75" ht="13.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7"/>
      <c r="O610" s="7"/>
      <c r="P610" s="7"/>
      <c r="Q610" s="6"/>
      <c r="R610" s="6"/>
      <c r="S610" s="6"/>
      <c r="T610" s="6"/>
      <c r="U610" s="9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10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</row>
    <row r="611" spans="1:75" ht="13.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7"/>
      <c r="O611" s="7"/>
      <c r="P611" s="7"/>
      <c r="Q611" s="6"/>
      <c r="R611" s="6"/>
      <c r="S611" s="6"/>
      <c r="T611" s="6"/>
      <c r="U611" s="9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10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</row>
    <row r="612" spans="1:75" ht="13.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7"/>
      <c r="O612" s="7"/>
      <c r="P612" s="7"/>
      <c r="Q612" s="6"/>
      <c r="R612" s="6"/>
      <c r="S612" s="6"/>
      <c r="T612" s="6"/>
      <c r="U612" s="9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10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</row>
    <row r="613" spans="1:75" ht="13.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7"/>
      <c r="O613" s="7"/>
      <c r="P613" s="7"/>
      <c r="Q613" s="6"/>
      <c r="R613" s="6"/>
      <c r="S613" s="6"/>
      <c r="T613" s="6"/>
      <c r="U613" s="9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10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</row>
    <row r="614" spans="1:75" ht="13.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7"/>
      <c r="O614" s="7"/>
      <c r="P614" s="7"/>
      <c r="Q614" s="6"/>
      <c r="R614" s="6"/>
      <c r="S614" s="6"/>
      <c r="T614" s="6"/>
      <c r="U614" s="9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10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</row>
    <row r="615" spans="1:75" ht="13.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7"/>
      <c r="O615" s="7"/>
      <c r="P615" s="7"/>
      <c r="Q615" s="6"/>
      <c r="R615" s="6"/>
      <c r="S615" s="6"/>
      <c r="T615" s="6"/>
      <c r="U615" s="9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10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</row>
    <row r="616" spans="1:75" ht="13.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7"/>
      <c r="O616" s="7"/>
      <c r="P616" s="7"/>
      <c r="Q616" s="6"/>
      <c r="R616" s="6"/>
      <c r="S616" s="6"/>
      <c r="T616" s="6"/>
      <c r="U616" s="9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10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</row>
    <row r="617" spans="1:75" ht="13.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7"/>
      <c r="O617" s="7"/>
      <c r="P617" s="7"/>
      <c r="Q617" s="6"/>
      <c r="R617" s="6"/>
      <c r="S617" s="6"/>
      <c r="T617" s="6"/>
      <c r="U617" s="9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10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</row>
    <row r="618" spans="1:75" ht="13.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7"/>
      <c r="O618" s="7"/>
      <c r="P618" s="7"/>
      <c r="Q618" s="6"/>
      <c r="R618" s="6"/>
      <c r="S618" s="6"/>
      <c r="T618" s="6"/>
      <c r="U618" s="9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10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</row>
    <row r="619" spans="1:75" ht="13.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7"/>
      <c r="O619" s="7"/>
      <c r="P619" s="7"/>
      <c r="Q619" s="6"/>
      <c r="R619" s="6"/>
      <c r="S619" s="6"/>
      <c r="T619" s="6"/>
      <c r="U619" s="9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10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</row>
    <row r="620" spans="1:75" ht="13.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7"/>
      <c r="O620" s="7"/>
      <c r="P620" s="7"/>
      <c r="Q620" s="6"/>
      <c r="R620" s="6"/>
      <c r="S620" s="6"/>
      <c r="T620" s="6"/>
      <c r="U620" s="9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10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</row>
    <row r="621" spans="1:75" ht="13.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7"/>
      <c r="O621" s="7"/>
      <c r="P621" s="7"/>
      <c r="Q621" s="6"/>
      <c r="R621" s="6"/>
      <c r="S621" s="6"/>
      <c r="T621" s="6"/>
      <c r="U621" s="9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10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</row>
    <row r="622" spans="1:75" ht="13.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7"/>
      <c r="O622" s="7"/>
      <c r="P622" s="7"/>
      <c r="Q622" s="6"/>
      <c r="R622" s="6"/>
      <c r="S622" s="6"/>
      <c r="T622" s="6"/>
      <c r="U622" s="9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10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</row>
    <row r="623" spans="1:75" ht="13.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7"/>
      <c r="O623" s="7"/>
      <c r="P623" s="7"/>
      <c r="Q623" s="6"/>
      <c r="R623" s="6"/>
      <c r="S623" s="6"/>
      <c r="T623" s="6"/>
      <c r="U623" s="9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10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</row>
    <row r="624" spans="1:75" ht="13.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7"/>
      <c r="O624" s="7"/>
      <c r="P624" s="7"/>
      <c r="Q624" s="6"/>
      <c r="R624" s="6"/>
      <c r="S624" s="6"/>
      <c r="T624" s="6"/>
      <c r="U624" s="9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10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</row>
    <row r="625" spans="1:75" ht="13.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7"/>
      <c r="O625" s="7"/>
      <c r="P625" s="7"/>
      <c r="Q625" s="6"/>
      <c r="R625" s="6"/>
      <c r="S625" s="6"/>
      <c r="T625" s="6"/>
      <c r="U625" s="9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10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</row>
    <row r="626" spans="1:75" ht="13.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7"/>
      <c r="O626" s="7"/>
      <c r="P626" s="7"/>
      <c r="Q626" s="6"/>
      <c r="R626" s="6"/>
      <c r="S626" s="6"/>
      <c r="T626" s="6"/>
      <c r="U626" s="9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10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</row>
    <row r="627" spans="1:75" ht="13.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7"/>
      <c r="O627" s="7"/>
      <c r="P627" s="7"/>
      <c r="Q627" s="6"/>
      <c r="R627" s="6"/>
      <c r="S627" s="6"/>
      <c r="T627" s="6"/>
      <c r="U627" s="9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10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</row>
    <row r="628" spans="1:75" ht="13.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7"/>
      <c r="O628" s="7"/>
      <c r="P628" s="7"/>
      <c r="Q628" s="6"/>
      <c r="R628" s="6"/>
      <c r="S628" s="6"/>
      <c r="T628" s="6"/>
      <c r="U628" s="9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10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</row>
    <row r="629" spans="1:75" ht="13.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7"/>
      <c r="O629" s="7"/>
      <c r="P629" s="7"/>
      <c r="Q629" s="6"/>
      <c r="R629" s="6"/>
      <c r="S629" s="6"/>
      <c r="T629" s="6"/>
      <c r="U629" s="9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10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</row>
    <row r="630" spans="1:75" ht="13.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7"/>
      <c r="O630" s="7"/>
      <c r="P630" s="7"/>
      <c r="Q630" s="6"/>
      <c r="R630" s="6"/>
      <c r="S630" s="6"/>
      <c r="T630" s="6"/>
      <c r="U630" s="9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10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</row>
    <row r="631" spans="1:75" ht="13.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7"/>
      <c r="O631" s="7"/>
      <c r="P631" s="7"/>
      <c r="Q631" s="6"/>
      <c r="R631" s="6"/>
      <c r="S631" s="6"/>
      <c r="T631" s="6"/>
      <c r="U631" s="9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10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</row>
    <row r="632" spans="1:75" ht="13.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7"/>
      <c r="O632" s="7"/>
      <c r="P632" s="7"/>
      <c r="Q632" s="6"/>
      <c r="R632" s="6"/>
      <c r="S632" s="6"/>
      <c r="T632" s="6"/>
      <c r="U632" s="9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10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</row>
    <row r="633" spans="1:75" ht="13.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7"/>
      <c r="O633" s="7"/>
      <c r="P633" s="7"/>
      <c r="Q633" s="6"/>
      <c r="R633" s="6"/>
      <c r="S633" s="6"/>
      <c r="T633" s="6"/>
      <c r="U633" s="9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10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</row>
    <row r="634" spans="1:75" ht="13.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7"/>
      <c r="O634" s="7"/>
      <c r="P634" s="7"/>
      <c r="Q634" s="6"/>
      <c r="R634" s="6"/>
      <c r="S634" s="6"/>
      <c r="T634" s="6"/>
      <c r="U634" s="9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10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</row>
    <row r="635" spans="1:75" ht="13.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7"/>
      <c r="O635" s="7"/>
      <c r="P635" s="7"/>
      <c r="Q635" s="6"/>
      <c r="R635" s="6"/>
      <c r="S635" s="6"/>
      <c r="T635" s="6"/>
      <c r="U635" s="9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10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</row>
    <row r="636" spans="1:75" ht="13.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7"/>
      <c r="O636" s="7"/>
      <c r="P636" s="7"/>
      <c r="Q636" s="6"/>
      <c r="R636" s="6"/>
      <c r="S636" s="6"/>
      <c r="T636" s="6"/>
      <c r="U636" s="9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10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</row>
    <row r="637" spans="1:75" ht="13.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7"/>
      <c r="O637" s="7"/>
      <c r="P637" s="7"/>
      <c r="Q637" s="6"/>
      <c r="R637" s="6"/>
      <c r="S637" s="6"/>
      <c r="T637" s="6"/>
      <c r="U637" s="9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10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</row>
    <row r="638" spans="1:75" ht="13.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7"/>
      <c r="O638" s="7"/>
      <c r="P638" s="7"/>
      <c r="Q638" s="6"/>
      <c r="R638" s="6"/>
      <c r="S638" s="6"/>
      <c r="T638" s="6"/>
      <c r="U638" s="9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10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</row>
    <row r="639" spans="1:75" ht="13.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7"/>
      <c r="O639" s="7"/>
      <c r="P639" s="7"/>
      <c r="Q639" s="6"/>
      <c r="R639" s="6"/>
      <c r="S639" s="6"/>
      <c r="T639" s="6"/>
      <c r="U639" s="9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10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</row>
    <row r="640" spans="1:75" ht="13.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7"/>
      <c r="O640" s="7"/>
      <c r="P640" s="7"/>
      <c r="Q640" s="6"/>
      <c r="R640" s="6"/>
      <c r="S640" s="6"/>
      <c r="T640" s="6"/>
      <c r="U640" s="9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10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</row>
    <row r="641" spans="1:75" ht="13.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7"/>
      <c r="O641" s="7"/>
      <c r="P641" s="7"/>
      <c r="Q641" s="6"/>
      <c r="R641" s="6"/>
      <c r="S641" s="6"/>
      <c r="T641" s="6"/>
      <c r="U641" s="9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10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</row>
    <row r="642" spans="1:75" ht="13.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7"/>
      <c r="O642" s="7"/>
      <c r="P642" s="7"/>
      <c r="Q642" s="6"/>
      <c r="R642" s="6"/>
      <c r="S642" s="6"/>
      <c r="T642" s="6"/>
      <c r="U642" s="9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10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</row>
    <row r="643" spans="1:75" ht="13.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7"/>
      <c r="O643" s="7"/>
      <c r="P643" s="7"/>
      <c r="Q643" s="6"/>
      <c r="R643" s="6"/>
      <c r="S643" s="6"/>
      <c r="T643" s="6"/>
      <c r="U643" s="9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10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</row>
    <row r="644" spans="1:75" ht="13.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7"/>
      <c r="O644" s="7"/>
      <c r="P644" s="7"/>
      <c r="Q644" s="6"/>
      <c r="R644" s="6"/>
      <c r="S644" s="6"/>
      <c r="T644" s="6"/>
      <c r="U644" s="9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10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</row>
    <row r="645" spans="1:75" ht="13.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7"/>
      <c r="O645" s="7"/>
      <c r="P645" s="7"/>
      <c r="Q645" s="6"/>
      <c r="R645" s="6"/>
      <c r="S645" s="6"/>
      <c r="T645" s="6"/>
      <c r="U645" s="9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10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</row>
    <row r="646" spans="1:75" ht="13.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7"/>
      <c r="O646" s="7"/>
      <c r="P646" s="7"/>
      <c r="Q646" s="6"/>
      <c r="R646" s="6"/>
      <c r="S646" s="6"/>
      <c r="T646" s="6"/>
      <c r="U646" s="9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10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</row>
    <row r="647" spans="1:75" ht="13.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7"/>
      <c r="O647" s="7"/>
      <c r="P647" s="7"/>
      <c r="Q647" s="6"/>
      <c r="R647" s="6"/>
      <c r="S647" s="6"/>
      <c r="T647" s="6"/>
      <c r="U647" s="9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10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</row>
    <row r="648" spans="1:75" ht="13.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7"/>
      <c r="O648" s="7"/>
      <c r="P648" s="7"/>
      <c r="Q648" s="6"/>
      <c r="R648" s="6"/>
      <c r="S648" s="6"/>
      <c r="T648" s="6"/>
      <c r="U648" s="9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10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</row>
    <row r="649" spans="1:75" ht="13.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7"/>
      <c r="O649" s="7"/>
      <c r="P649" s="7"/>
      <c r="Q649" s="6"/>
      <c r="R649" s="6"/>
      <c r="S649" s="6"/>
      <c r="T649" s="6"/>
      <c r="U649" s="9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10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</row>
    <row r="650" spans="1:75" ht="13.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7"/>
      <c r="O650" s="7"/>
      <c r="P650" s="7"/>
      <c r="Q650" s="6"/>
      <c r="R650" s="6"/>
      <c r="S650" s="6"/>
      <c r="T650" s="6"/>
      <c r="U650" s="9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10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</row>
    <row r="651" spans="1:75" ht="13.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7"/>
      <c r="O651" s="7"/>
      <c r="P651" s="7"/>
      <c r="Q651" s="6"/>
      <c r="R651" s="6"/>
      <c r="S651" s="6"/>
      <c r="T651" s="6"/>
      <c r="U651" s="9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10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</row>
    <row r="652" spans="1:75" ht="13.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7"/>
      <c r="O652" s="7"/>
      <c r="P652" s="7"/>
      <c r="Q652" s="6"/>
      <c r="R652" s="6"/>
      <c r="S652" s="6"/>
      <c r="T652" s="6"/>
      <c r="U652" s="9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10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</row>
    <row r="653" spans="1:75" ht="13.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7"/>
      <c r="O653" s="7"/>
      <c r="P653" s="7"/>
      <c r="Q653" s="6"/>
      <c r="R653" s="6"/>
      <c r="S653" s="6"/>
      <c r="T653" s="6"/>
      <c r="U653" s="9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10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</row>
    <row r="654" spans="1:75" ht="13.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7"/>
      <c r="O654" s="7"/>
      <c r="P654" s="7"/>
      <c r="Q654" s="6"/>
      <c r="R654" s="6"/>
      <c r="S654" s="6"/>
      <c r="T654" s="6"/>
      <c r="U654" s="9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10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</row>
    <row r="655" spans="1:75" ht="13.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7"/>
      <c r="O655" s="7"/>
      <c r="P655" s="7"/>
      <c r="Q655" s="6"/>
      <c r="R655" s="6"/>
      <c r="S655" s="6"/>
      <c r="T655" s="6"/>
      <c r="U655" s="9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10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</row>
    <row r="656" spans="1:75" ht="13.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7"/>
      <c r="O656" s="7"/>
      <c r="P656" s="7"/>
      <c r="Q656" s="6"/>
      <c r="R656" s="6"/>
      <c r="S656" s="6"/>
      <c r="T656" s="6"/>
      <c r="U656" s="9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10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</row>
    <row r="657" spans="1:75" ht="13.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7"/>
      <c r="O657" s="7"/>
      <c r="P657" s="7"/>
      <c r="Q657" s="6"/>
      <c r="R657" s="6"/>
      <c r="S657" s="6"/>
      <c r="T657" s="6"/>
      <c r="U657" s="9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10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</row>
    <row r="658" spans="1:75" ht="13.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7"/>
      <c r="O658" s="7"/>
      <c r="P658" s="7"/>
      <c r="Q658" s="6"/>
      <c r="R658" s="6"/>
      <c r="S658" s="6"/>
      <c r="T658" s="6"/>
      <c r="U658" s="9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10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</row>
    <row r="659" spans="1:75" ht="13.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7"/>
      <c r="O659" s="7"/>
      <c r="P659" s="7"/>
      <c r="Q659" s="6"/>
      <c r="R659" s="6"/>
      <c r="S659" s="6"/>
      <c r="T659" s="6"/>
      <c r="U659" s="9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10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</row>
    <row r="660" spans="1:75" ht="13.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7"/>
      <c r="O660" s="7"/>
      <c r="P660" s="7"/>
      <c r="Q660" s="6"/>
      <c r="R660" s="6"/>
      <c r="S660" s="6"/>
      <c r="T660" s="6"/>
      <c r="U660" s="9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10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</row>
    <row r="661" spans="1:75" ht="13.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7"/>
      <c r="O661" s="7"/>
      <c r="P661" s="7"/>
      <c r="Q661" s="6"/>
      <c r="R661" s="6"/>
      <c r="S661" s="6"/>
      <c r="T661" s="6"/>
      <c r="U661" s="9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10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</row>
    <row r="662" spans="1:75" ht="13.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7"/>
      <c r="O662" s="7"/>
      <c r="P662" s="7"/>
      <c r="Q662" s="6"/>
      <c r="R662" s="6"/>
      <c r="S662" s="6"/>
      <c r="T662" s="6"/>
      <c r="U662" s="9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10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</row>
    <row r="663" spans="1:75" ht="13.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7"/>
      <c r="O663" s="7"/>
      <c r="P663" s="7"/>
      <c r="Q663" s="6"/>
      <c r="R663" s="6"/>
      <c r="S663" s="6"/>
      <c r="T663" s="6"/>
      <c r="U663" s="9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10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</row>
    <row r="664" spans="1:75" ht="13.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7"/>
      <c r="O664" s="7"/>
      <c r="P664" s="7"/>
      <c r="Q664" s="6"/>
      <c r="R664" s="6"/>
      <c r="S664" s="6"/>
      <c r="T664" s="6"/>
      <c r="U664" s="9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10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</row>
    <row r="665" spans="1:75" ht="13.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7"/>
      <c r="O665" s="7"/>
      <c r="P665" s="7"/>
      <c r="Q665" s="6"/>
      <c r="R665" s="6"/>
      <c r="S665" s="6"/>
      <c r="T665" s="6"/>
      <c r="U665" s="9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10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</row>
    <row r="666" spans="1:75" ht="13.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7"/>
      <c r="O666" s="7"/>
      <c r="P666" s="7"/>
      <c r="Q666" s="6"/>
      <c r="R666" s="6"/>
      <c r="S666" s="6"/>
      <c r="T666" s="6"/>
      <c r="U666" s="9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10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</row>
    <row r="667" spans="1:75" ht="13.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7"/>
      <c r="O667" s="7"/>
      <c r="P667" s="7"/>
      <c r="Q667" s="6"/>
      <c r="R667" s="6"/>
      <c r="S667" s="6"/>
      <c r="T667" s="6"/>
      <c r="U667" s="9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10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</row>
    <row r="668" spans="1:75" ht="13.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7"/>
      <c r="O668" s="7"/>
      <c r="P668" s="7"/>
      <c r="Q668" s="6"/>
      <c r="R668" s="6"/>
      <c r="S668" s="6"/>
      <c r="T668" s="6"/>
      <c r="U668" s="9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10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</row>
    <row r="669" spans="1:75" ht="13.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7"/>
      <c r="O669" s="7"/>
      <c r="P669" s="7"/>
      <c r="Q669" s="6"/>
      <c r="R669" s="6"/>
      <c r="S669" s="6"/>
      <c r="T669" s="6"/>
      <c r="U669" s="9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10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</row>
    <row r="670" spans="1:75" ht="13.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7"/>
      <c r="O670" s="7"/>
      <c r="P670" s="7"/>
      <c r="Q670" s="6"/>
      <c r="R670" s="6"/>
      <c r="S670" s="6"/>
      <c r="T670" s="6"/>
      <c r="U670" s="9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10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</row>
    <row r="671" spans="1:75" ht="13.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7"/>
      <c r="O671" s="7"/>
      <c r="P671" s="7"/>
      <c r="Q671" s="6"/>
      <c r="R671" s="6"/>
      <c r="S671" s="6"/>
      <c r="T671" s="6"/>
      <c r="U671" s="9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10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</row>
    <row r="672" spans="1:75" ht="13.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7"/>
      <c r="O672" s="7"/>
      <c r="P672" s="7"/>
      <c r="Q672" s="6"/>
      <c r="R672" s="6"/>
      <c r="S672" s="6"/>
      <c r="T672" s="6"/>
      <c r="U672" s="9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10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</row>
    <row r="673" spans="1:75" ht="13.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7"/>
      <c r="O673" s="7"/>
      <c r="P673" s="7"/>
      <c r="Q673" s="6"/>
      <c r="R673" s="6"/>
      <c r="S673" s="6"/>
      <c r="T673" s="6"/>
      <c r="U673" s="9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10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</row>
    <row r="674" spans="1:75" ht="13.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7"/>
      <c r="O674" s="7"/>
      <c r="P674" s="7"/>
      <c r="Q674" s="6"/>
      <c r="R674" s="6"/>
      <c r="S674" s="6"/>
      <c r="T674" s="6"/>
      <c r="U674" s="9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10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</row>
    <row r="675" spans="1:75" ht="13.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7"/>
      <c r="O675" s="7"/>
      <c r="P675" s="7"/>
      <c r="Q675" s="6"/>
      <c r="R675" s="6"/>
      <c r="S675" s="6"/>
      <c r="T675" s="6"/>
      <c r="U675" s="9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10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</row>
    <row r="676" spans="1:75" ht="13.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7"/>
      <c r="O676" s="7"/>
      <c r="P676" s="7"/>
      <c r="Q676" s="6"/>
      <c r="R676" s="6"/>
      <c r="S676" s="6"/>
      <c r="T676" s="6"/>
      <c r="U676" s="9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10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</row>
    <row r="677" spans="1:75" ht="13.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7"/>
      <c r="O677" s="7"/>
      <c r="P677" s="7"/>
      <c r="Q677" s="6"/>
      <c r="R677" s="6"/>
      <c r="S677" s="6"/>
      <c r="T677" s="6"/>
      <c r="U677" s="9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10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</row>
    <row r="678" spans="1:75" ht="13.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7"/>
      <c r="O678" s="7"/>
      <c r="P678" s="7"/>
      <c r="Q678" s="6"/>
      <c r="R678" s="6"/>
      <c r="S678" s="6"/>
      <c r="T678" s="6"/>
      <c r="U678" s="9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10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</row>
    <row r="679" spans="1:75" ht="13.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7"/>
      <c r="O679" s="7"/>
      <c r="P679" s="7"/>
      <c r="Q679" s="6"/>
      <c r="R679" s="6"/>
      <c r="S679" s="6"/>
      <c r="T679" s="6"/>
      <c r="U679" s="9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10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</row>
    <row r="680" spans="1:75" ht="13.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7"/>
      <c r="O680" s="7"/>
      <c r="P680" s="7"/>
      <c r="Q680" s="6"/>
      <c r="R680" s="6"/>
      <c r="S680" s="6"/>
      <c r="T680" s="6"/>
      <c r="U680" s="9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10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</row>
    <row r="681" spans="1:75" ht="13.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7"/>
      <c r="O681" s="7"/>
      <c r="P681" s="7"/>
      <c r="Q681" s="6"/>
      <c r="R681" s="6"/>
      <c r="S681" s="6"/>
      <c r="T681" s="6"/>
      <c r="U681" s="9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10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</row>
    <row r="682" spans="1:75" ht="13.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7"/>
      <c r="O682" s="7"/>
      <c r="P682" s="7"/>
      <c r="Q682" s="6"/>
      <c r="R682" s="6"/>
      <c r="S682" s="6"/>
      <c r="T682" s="6"/>
      <c r="U682" s="9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10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</row>
    <row r="683" spans="1:75" ht="13.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7"/>
      <c r="O683" s="7"/>
      <c r="P683" s="7"/>
      <c r="Q683" s="6"/>
      <c r="R683" s="6"/>
      <c r="S683" s="6"/>
      <c r="T683" s="6"/>
      <c r="U683" s="9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10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</row>
    <row r="684" spans="1:75" ht="13.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7"/>
      <c r="O684" s="7"/>
      <c r="P684" s="7"/>
      <c r="Q684" s="6"/>
      <c r="R684" s="6"/>
      <c r="S684" s="6"/>
      <c r="T684" s="6"/>
      <c r="U684" s="9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10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</row>
    <row r="685" spans="1:75" ht="13.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7"/>
      <c r="O685" s="7"/>
      <c r="P685" s="7"/>
      <c r="Q685" s="6"/>
      <c r="R685" s="6"/>
      <c r="S685" s="6"/>
      <c r="T685" s="6"/>
      <c r="U685" s="9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10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</row>
    <row r="686" spans="1:75" ht="13.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7"/>
      <c r="O686" s="7"/>
      <c r="P686" s="7"/>
      <c r="Q686" s="6"/>
      <c r="R686" s="6"/>
      <c r="S686" s="6"/>
      <c r="T686" s="6"/>
      <c r="U686" s="9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10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</row>
    <row r="687" spans="1:75" ht="13.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7"/>
      <c r="O687" s="7"/>
      <c r="P687" s="7"/>
      <c r="Q687" s="6"/>
      <c r="R687" s="6"/>
      <c r="S687" s="6"/>
      <c r="T687" s="6"/>
      <c r="U687" s="9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10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</row>
    <row r="688" spans="1:75" ht="13.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7"/>
      <c r="O688" s="7"/>
      <c r="P688" s="7"/>
      <c r="Q688" s="6"/>
      <c r="R688" s="6"/>
      <c r="S688" s="6"/>
      <c r="T688" s="6"/>
      <c r="U688" s="9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10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</row>
    <row r="689" spans="1:75" ht="13.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7"/>
      <c r="O689" s="7"/>
      <c r="P689" s="7"/>
      <c r="Q689" s="6"/>
      <c r="R689" s="6"/>
      <c r="S689" s="6"/>
      <c r="T689" s="6"/>
      <c r="U689" s="9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10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</row>
    <row r="690" spans="1:75" ht="13.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7"/>
      <c r="O690" s="7"/>
      <c r="P690" s="7"/>
      <c r="Q690" s="6"/>
      <c r="R690" s="6"/>
      <c r="S690" s="6"/>
      <c r="T690" s="6"/>
      <c r="U690" s="9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10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</row>
    <row r="691" spans="1:75" ht="13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7"/>
      <c r="O691" s="7"/>
      <c r="P691" s="7"/>
      <c r="Q691" s="6"/>
      <c r="R691" s="6"/>
      <c r="S691" s="6"/>
      <c r="T691" s="6"/>
      <c r="U691" s="9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10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</row>
    <row r="692" spans="1:75" ht="13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7"/>
      <c r="O692" s="7"/>
      <c r="P692" s="7"/>
      <c r="Q692" s="6"/>
      <c r="R692" s="6"/>
      <c r="S692" s="6"/>
      <c r="T692" s="6"/>
      <c r="U692" s="9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10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</row>
    <row r="693" spans="1:75" ht="13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7"/>
      <c r="O693" s="7"/>
      <c r="P693" s="7"/>
      <c r="Q693" s="6"/>
      <c r="R693" s="6"/>
      <c r="S693" s="6"/>
      <c r="T693" s="6"/>
      <c r="U693" s="9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10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</row>
    <row r="694" spans="1:75" ht="13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7"/>
      <c r="O694" s="7"/>
      <c r="P694" s="7"/>
      <c r="Q694" s="6"/>
      <c r="R694" s="6"/>
      <c r="S694" s="6"/>
      <c r="T694" s="6"/>
      <c r="U694" s="9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10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</row>
    <row r="695" spans="1:75" ht="13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7"/>
      <c r="O695" s="7"/>
      <c r="P695" s="7"/>
      <c r="Q695" s="6"/>
      <c r="R695" s="6"/>
      <c r="S695" s="6"/>
      <c r="T695" s="6"/>
      <c r="U695" s="9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10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</row>
    <row r="696" spans="1:75" ht="13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7"/>
      <c r="O696" s="7"/>
      <c r="P696" s="7"/>
      <c r="Q696" s="6"/>
      <c r="R696" s="6"/>
      <c r="S696" s="6"/>
      <c r="T696" s="6"/>
      <c r="U696" s="9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10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</row>
    <row r="697" spans="1:75" ht="13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7"/>
      <c r="O697" s="7"/>
      <c r="P697" s="7"/>
      <c r="Q697" s="6"/>
      <c r="R697" s="6"/>
      <c r="S697" s="6"/>
      <c r="T697" s="6"/>
      <c r="U697" s="9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10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</row>
    <row r="698" spans="1:75" ht="13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7"/>
      <c r="O698" s="7"/>
      <c r="P698" s="7"/>
      <c r="Q698" s="6"/>
      <c r="R698" s="6"/>
      <c r="S698" s="6"/>
      <c r="T698" s="6"/>
      <c r="U698" s="9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10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</row>
    <row r="699" spans="1:75" ht="13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7"/>
      <c r="O699" s="7"/>
      <c r="P699" s="7"/>
      <c r="Q699" s="6"/>
      <c r="R699" s="6"/>
      <c r="S699" s="6"/>
      <c r="T699" s="6"/>
      <c r="U699" s="9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10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</row>
    <row r="700" spans="1:75" ht="13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7"/>
      <c r="O700" s="7"/>
      <c r="P700" s="7"/>
      <c r="Q700" s="6"/>
      <c r="R700" s="6"/>
      <c r="S700" s="6"/>
      <c r="T700" s="6"/>
      <c r="U700" s="9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10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</row>
    <row r="701" spans="1:75" ht="13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7"/>
      <c r="O701" s="7"/>
      <c r="P701" s="7"/>
      <c r="Q701" s="6"/>
      <c r="R701" s="6"/>
      <c r="S701" s="6"/>
      <c r="T701" s="6"/>
      <c r="U701" s="9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10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</row>
    <row r="702" spans="1:75" ht="13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7"/>
      <c r="O702" s="7"/>
      <c r="P702" s="7"/>
      <c r="Q702" s="6"/>
      <c r="R702" s="6"/>
      <c r="S702" s="6"/>
      <c r="T702" s="6"/>
      <c r="U702" s="9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10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</row>
    <row r="703" spans="1:75" ht="13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7"/>
      <c r="O703" s="7"/>
      <c r="P703" s="7"/>
      <c r="Q703" s="6"/>
      <c r="R703" s="6"/>
      <c r="S703" s="6"/>
      <c r="T703" s="6"/>
      <c r="U703" s="9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10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</row>
    <row r="704" spans="1:75" ht="13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7"/>
      <c r="O704" s="7"/>
      <c r="P704" s="7"/>
      <c r="Q704" s="6"/>
      <c r="R704" s="6"/>
      <c r="S704" s="6"/>
      <c r="T704" s="6"/>
      <c r="U704" s="9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10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</row>
    <row r="705" spans="1:75" ht="13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7"/>
      <c r="O705" s="7"/>
      <c r="P705" s="7"/>
      <c r="Q705" s="6"/>
      <c r="R705" s="6"/>
      <c r="S705" s="6"/>
      <c r="T705" s="6"/>
      <c r="U705" s="9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10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</row>
    <row r="706" spans="1:75" ht="13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7"/>
      <c r="O706" s="7"/>
      <c r="P706" s="7"/>
      <c r="Q706" s="6"/>
      <c r="R706" s="6"/>
      <c r="S706" s="6"/>
      <c r="T706" s="6"/>
      <c r="U706" s="9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10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</row>
    <row r="707" spans="1:75" ht="13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7"/>
      <c r="O707" s="7"/>
      <c r="P707" s="7"/>
      <c r="Q707" s="6"/>
      <c r="R707" s="6"/>
      <c r="S707" s="6"/>
      <c r="T707" s="6"/>
      <c r="U707" s="9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10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</row>
    <row r="708" spans="1:75" ht="13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7"/>
      <c r="O708" s="7"/>
      <c r="P708" s="7"/>
      <c r="Q708" s="6"/>
      <c r="R708" s="6"/>
      <c r="S708" s="6"/>
      <c r="T708" s="6"/>
      <c r="U708" s="9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10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</row>
    <row r="709" spans="1:75" ht="13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7"/>
      <c r="O709" s="7"/>
      <c r="P709" s="7"/>
      <c r="Q709" s="6"/>
      <c r="R709" s="6"/>
      <c r="S709" s="6"/>
      <c r="T709" s="6"/>
      <c r="U709" s="9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10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</row>
    <row r="710" spans="1:75" ht="13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7"/>
      <c r="O710" s="7"/>
      <c r="P710" s="7"/>
      <c r="Q710" s="6"/>
      <c r="R710" s="6"/>
      <c r="S710" s="6"/>
      <c r="T710" s="6"/>
      <c r="U710" s="9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10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</row>
    <row r="711" spans="1:75" ht="13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7"/>
      <c r="O711" s="7"/>
      <c r="P711" s="7"/>
      <c r="Q711" s="6"/>
      <c r="R711" s="6"/>
      <c r="S711" s="6"/>
      <c r="T711" s="6"/>
      <c r="U711" s="9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10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</row>
    <row r="712" spans="1:75" ht="13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7"/>
      <c r="O712" s="7"/>
      <c r="P712" s="7"/>
      <c r="Q712" s="6"/>
      <c r="R712" s="6"/>
      <c r="S712" s="6"/>
      <c r="T712" s="6"/>
      <c r="U712" s="9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10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</row>
    <row r="713" spans="1:75" ht="13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7"/>
      <c r="O713" s="7"/>
      <c r="P713" s="7"/>
      <c r="Q713" s="6"/>
      <c r="R713" s="6"/>
      <c r="S713" s="6"/>
      <c r="T713" s="6"/>
      <c r="U713" s="9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10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</row>
    <row r="714" spans="1:75" ht="13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7"/>
      <c r="O714" s="7"/>
      <c r="P714" s="7"/>
      <c r="Q714" s="6"/>
      <c r="R714" s="6"/>
      <c r="S714" s="6"/>
      <c r="T714" s="6"/>
      <c r="U714" s="9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10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</row>
    <row r="715" spans="1:75" ht="13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7"/>
      <c r="O715" s="7"/>
      <c r="P715" s="7"/>
      <c r="Q715" s="6"/>
      <c r="R715" s="6"/>
      <c r="S715" s="6"/>
      <c r="T715" s="6"/>
      <c r="U715" s="9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10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</row>
    <row r="716" spans="1:75" ht="13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7"/>
      <c r="O716" s="7"/>
      <c r="P716" s="7"/>
      <c r="Q716" s="6"/>
      <c r="R716" s="6"/>
      <c r="S716" s="6"/>
      <c r="T716" s="6"/>
      <c r="U716" s="9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10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</row>
    <row r="717" spans="1:75" ht="13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7"/>
      <c r="O717" s="7"/>
      <c r="P717" s="7"/>
      <c r="Q717" s="6"/>
      <c r="R717" s="6"/>
      <c r="S717" s="6"/>
      <c r="T717" s="6"/>
      <c r="U717" s="9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10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</row>
    <row r="718" spans="1:75" ht="13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7"/>
      <c r="O718" s="7"/>
      <c r="P718" s="7"/>
      <c r="Q718" s="6"/>
      <c r="R718" s="6"/>
      <c r="S718" s="6"/>
      <c r="T718" s="6"/>
      <c r="U718" s="9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10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</row>
    <row r="719" spans="1:75" ht="13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7"/>
      <c r="O719" s="7"/>
      <c r="P719" s="7"/>
      <c r="Q719" s="6"/>
      <c r="R719" s="6"/>
      <c r="S719" s="6"/>
      <c r="T719" s="6"/>
      <c r="U719" s="9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10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</row>
    <row r="720" spans="1:75" ht="13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7"/>
      <c r="O720" s="7"/>
      <c r="P720" s="7"/>
      <c r="Q720" s="6"/>
      <c r="R720" s="6"/>
      <c r="S720" s="6"/>
      <c r="T720" s="6"/>
      <c r="U720" s="9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10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</row>
    <row r="721" spans="1:75" ht="13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7"/>
      <c r="O721" s="7"/>
      <c r="P721" s="7"/>
      <c r="Q721" s="6"/>
      <c r="R721" s="6"/>
      <c r="S721" s="6"/>
      <c r="T721" s="6"/>
      <c r="U721" s="9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10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</row>
    <row r="722" spans="1:75" ht="13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7"/>
      <c r="O722" s="7"/>
      <c r="P722" s="7"/>
      <c r="Q722" s="6"/>
      <c r="R722" s="6"/>
      <c r="S722" s="6"/>
      <c r="T722" s="6"/>
      <c r="U722" s="9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10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</row>
    <row r="723" spans="1:75" ht="13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7"/>
      <c r="O723" s="7"/>
      <c r="P723" s="7"/>
      <c r="Q723" s="6"/>
      <c r="R723" s="6"/>
      <c r="S723" s="6"/>
      <c r="T723" s="6"/>
      <c r="U723" s="9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10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</row>
    <row r="724" spans="1:75" ht="13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7"/>
      <c r="O724" s="7"/>
      <c r="P724" s="7"/>
      <c r="Q724" s="6"/>
      <c r="R724" s="6"/>
      <c r="S724" s="6"/>
      <c r="T724" s="6"/>
      <c r="U724" s="9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10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</row>
    <row r="725" spans="1:75" ht="13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7"/>
      <c r="O725" s="7"/>
      <c r="P725" s="7"/>
      <c r="Q725" s="6"/>
      <c r="R725" s="6"/>
      <c r="S725" s="6"/>
      <c r="T725" s="6"/>
      <c r="U725" s="9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10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</row>
    <row r="726" spans="1:75" ht="13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7"/>
      <c r="O726" s="7"/>
      <c r="P726" s="7"/>
      <c r="Q726" s="6"/>
      <c r="R726" s="6"/>
      <c r="S726" s="6"/>
      <c r="T726" s="6"/>
      <c r="U726" s="9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10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</row>
    <row r="727" spans="1:75" ht="13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7"/>
      <c r="O727" s="7"/>
      <c r="P727" s="7"/>
      <c r="Q727" s="6"/>
      <c r="R727" s="6"/>
      <c r="S727" s="6"/>
      <c r="T727" s="6"/>
      <c r="U727" s="9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10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</row>
    <row r="728" spans="1:75" ht="13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7"/>
      <c r="O728" s="7"/>
      <c r="P728" s="7"/>
      <c r="Q728" s="6"/>
      <c r="R728" s="6"/>
      <c r="S728" s="6"/>
      <c r="T728" s="6"/>
      <c r="U728" s="9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10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</row>
    <row r="729" spans="1:75" ht="13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7"/>
      <c r="O729" s="7"/>
      <c r="P729" s="7"/>
      <c r="Q729" s="6"/>
      <c r="R729" s="6"/>
      <c r="S729" s="6"/>
      <c r="T729" s="6"/>
      <c r="U729" s="9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10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</row>
    <row r="730" spans="1:75" ht="13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7"/>
      <c r="O730" s="7"/>
      <c r="P730" s="7"/>
      <c r="Q730" s="6"/>
      <c r="R730" s="6"/>
      <c r="S730" s="6"/>
      <c r="T730" s="6"/>
      <c r="U730" s="9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10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</row>
    <row r="731" spans="1:75" ht="13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7"/>
      <c r="O731" s="7"/>
      <c r="P731" s="7"/>
      <c r="Q731" s="6"/>
      <c r="R731" s="6"/>
      <c r="S731" s="6"/>
      <c r="T731" s="6"/>
      <c r="U731" s="9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10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</row>
    <row r="732" spans="1:75" ht="13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7"/>
      <c r="O732" s="7"/>
      <c r="P732" s="7"/>
      <c r="Q732" s="6"/>
      <c r="R732" s="6"/>
      <c r="S732" s="6"/>
      <c r="T732" s="6"/>
      <c r="U732" s="9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10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</row>
    <row r="733" spans="1:75" ht="13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7"/>
      <c r="O733" s="7"/>
      <c r="P733" s="7"/>
      <c r="Q733" s="6"/>
      <c r="R733" s="6"/>
      <c r="S733" s="6"/>
      <c r="T733" s="6"/>
      <c r="U733" s="9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10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</row>
    <row r="734" spans="1:75" ht="13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7"/>
      <c r="O734" s="7"/>
      <c r="P734" s="7"/>
      <c r="Q734" s="6"/>
      <c r="R734" s="6"/>
      <c r="S734" s="6"/>
      <c r="T734" s="6"/>
      <c r="U734" s="9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10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</row>
    <row r="735" spans="1:75" ht="13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7"/>
      <c r="O735" s="7"/>
      <c r="P735" s="7"/>
      <c r="Q735" s="6"/>
      <c r="R735" s="6"/>
      <c r="S735" s="6"/>
      <c r="T735" s="6"/>
      <c r="U735" s="9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10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</row>
    <row r="736" spans="1:75" ht="13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7"/>
      <c r="O736" s="7"/>
      <c r="P736" s="7"/>
      <c r="Q736" s="6"/>
      <c r="R736" s="6"/>
      <c r="S736" s="6"/>
      <c r="T736" s="6"/>
      <c r="U736" s="9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10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</row>
    <row r="737" spans="1:75" ht="13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7"/>
      <c r="O737" s="7"/>
      <c r="P737" s="7"/>
      <c r="Q737" s="6"/>
      <c r="R737" s="6"/>
      <c r="S737" s="6"/>
      <c r="T737" s="6"/>
      <c r="U737" s="9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10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</row>
    <row r="738" spans="1:75" ht="13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7"/>
      <c r="O738" s="7"/>
      <c r="P738" s="7"/>
      <c r="Q738" s="6"/>
      <c r="R738" s="6"/>
      <c r="S738" s="6"/>
      <c r="T738" s="6"/>
      <c r="U738" s="9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10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</row>
    <row r="739" spans="1:75" ht="13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7"/>
      <c r="O739" s="7"/>
      <c r="P739" s="7"/>
      <c r="Q739" s="6"/>
      <c r="R739" s="6"/>
      <c r="S739" s="6"/>
      <c r="T739" s="6"/>
      <c r="U739" s="9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10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</row>
    <row r="740" spans="1:75" ht="13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7"/>
      <c r="O740" s="7"/>
      <c r="P740" s="7"/>
      <c r="Q740" s="6"/>
      <c r="R740" s="6"/>
      <c r="S740" s="6"/>
      <c r="T740" s="6"/>
      <c r="U740" s="9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10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</row>
    <row r="741" spans="1:75" ht="13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7"/>
      <c r="O741" s="7"/>
      <c r="P741" s="7"/>
      <c r="Q741" s="6"/>
      <c r="R741" s="6"/>
      <c r="S741" s="6"/>
      <c r="T741" s="6"/>
      <c r="U741" s="9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10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</row>
    <row r="742" spans="1:75" ht="13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7"/>
      <c r="O742" s="7"/>
      <c r="P742" s="7"/>
      <c r="Q742" s="6"/>
      <c r="R742" s="6"/>
      <c r="S742" s="6"/>
      <c r="T742" s="6"/>
      <c r="U742" s="9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10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</row>
    <row r="743" spans="1:75" ht="13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7"/>
      <c r="O743" s="7"/>
      <c r="P743" s="7"/>
      <c r="Q743" s="6"/>
      <c r="R743" s="6"/>
      <c r="S743" s="6"/>
      <c r="T743" s="6"/>
      <c r="U743" s="9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10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</row>
    <row r="744" spans="1:75" ht="13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7"/>
      <c r="O744" s="7"/>
      <c r="P744" s="7"/>
      <c r="Q744" s="6"/>
      <c r="R744" s="6"/>
      <c r="S744" s="6"/>
      <c r="T744" s="6"/>
      <c r="U744" s="9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10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</row>
    <row r="745" spans="1:75" ht="13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7"/>
      <c r="O745" s="7"/>
      <c r="P745" s="7"/>
      <c r="Q745" s="6"/>
      <c r="R745" s="6"/>
      <c r="S745" s="6"/>
      <c r="T745" s="6"/>
      <c r="U745" s="9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10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</row>
    <row r="746" spans="1:75" ht="13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7"/>
      <c r="O746" s="7"/>
      <c r="P746" s="7"/>
      <c r="Q746" s="6"/>
      <c r="R746" s="6"/>
      <c r="S746" s="6"/>
      <c r="T746" s="6"/>
      <c r="U746" s="9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10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</row>
    <row r="747" spans="1:75" ht="13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7"/>
      <c r="O747" s="7"/>
      <c r="P747" s="7"/>
      <c r="Q747" s="6"/>
      <c r="R747" s="6"/>
      <c r="S747" s="6"/>
      <c r="T747" s="6"/>
      <c r="U747" s="9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10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</row>
    <row r="748" spans="1:75" ht="13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7"/>
      <c r="O748" s="7"/>
      <c r="P748" s="7"/>
      <c r="Q748" s="6"/>
      <c r="R748" s="6"/>
      <c r="S748" s="6"/>
      <c r="T748" s="6"/>
      <c r="U748" s="9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10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</row>
    <row r="749" spans="1:75" ht="13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7"/>
      <c r="O749" s="7"/>
      <c r="P749" s="7"/>
      <c r="Q749" s="6"/>
      <c r="R749" s="6"/>
      <c r="S749" s="6"/>
      <c r="T749" s="6"/>
      <c r="U749" s="9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10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</row>
    <row r="750" spans="1:75" ht="13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7"/>
      <c r="O750" s="7"/>
      <c r="P750" s="7"/>
      <c r="Q750" s="6"/>
      <c r="R750" s="6"/>
      <c r="S750" s="6"/>
      <c r="T750" s="6"/>
      <c r="U750" s="9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10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</row>
    <row r="751" spans="1:75" ht="13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7"/>
      <c r="O751" s="7"/>
      <c r="P751" s="7"/>
      <c r="Q751" s="6"/>
      <c r="R751" s="6"/>
      <c r="S751" s="6"/>
      <c r="T751" s="6"/>
      <c r="U751" s="9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10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</row>
    <row r="752" spans="1:75" ht="13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7"/>
      <c r="O752" s="7"/>
      <c r="P752" s="7"/>
      <c r="Q752" s="6"/>
      <c r="R752" s="6"/>
      <c r="S752" s="6"/>
      <c r="T752" s="6"/>
      <c r="U752" s="9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10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</row>
    <row r="753" spans="1:75" ht="13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7"/>
      <c r="O753" s="7"/>
      <c r="P753" s="7"/>
      <c r="Q753" s="6"/>
      <c r="R753" s="6"/>
      <c r="S753" s="6"/>
      <c r="T753" s="6"/>
      <c r="U753" s="9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10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</row>
    <row r="754" spans="1:75" ht="13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7"/>
      <c r="O754" s="7"/>
      <c r="P754" s="7"/>
      <c r="Q754" s="6"/>
      <c r="R754" s="6"/>
      <c r="S754" s="6"/>
      <c r="T754" s="6"/>
      <c r="U754" s="9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10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</row>
    <row r="755" spans="1:75" ht="13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7"/>
      <c r="O755" s="7"/>
      <c r="P755" s="7"/>
      <c r="Q755" s="6"/>
      <c r="R755" s="6"/>
      <c r="S755" s="6"/>
      <c r="T755" s="6"/>
      <c r="U755" s="9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10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</row>
    <row r="756" spans="1:75" ht="13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7"/>
      <c r="O756" s="7"/>
      <c r="P756" s="7"/>
      <c r="Q756" s="6"/>
      <c r="R756" s="6"/>
      <c r="S756" s="6"/>
      <c r="T756" s="6"/>
      <c r="U756" s="9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10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</row>
    <row r="757" spans="1:75" ht="13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7"/>
      <c r="O757" s="7"/>
      <c r="P757" s="7"/>
      <c r="Q757" s="6"/>
      <c r="R757" s="6"/>
      <c r="S757" s="6"/>
      <c r="T757" s="6"/>
      <c r="U757" s="9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10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</row>
    <row r="758" spans="1:75" ht="13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7"/>
      <c r="O758" s="7"/>
      <c r="P758" s="7"/>
      <c r="Q758" s="6"/>
      <c r="R758" s="6"/>
      <c r="S758" s="6"/>
      <c r="T758" s="6"/>
      <c r="U758" s="9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10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</row>
    <row r="759" spans="1:75" ht="13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7"/>
      <c r="O759" s="7"/>
      <c r="P759" s="7"/>
      <c r="Q759" s="6"/>
      <c r="R759" s="6"/>
      <c r="S759" s="6"/>
      <c r="T759" s="6"/>
      <c r="U759" s="9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10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</row>
    <row r="760" spans="1:75" ht="13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7"/>
      <c r="O760" s="7"/>
      <c r="P760" s="7"/>
      <c r="Q760" s="6"/>
      <c r="R760" s="6"/>
      <c r="S760" s="6"/>
      <c r="T760" s="6"/>
      <c r="U760" s="9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10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</row>
    <row r="761" spans="1:75" ht="13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7"/>
      <c r="O761" s="7"/>
      <c r="P761" s="7"/>
      <c r="Q761" s="6"/>
      <c r="R761" s="6"/>
      <c r="S761" s="6"/>
      <c r="T761" s="6"/>
      <c r="U761" s="9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10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</row>
    <row r="762" spans="1:75" ht="13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7"/>
      <c r="O762" s="7"/>
      <c r="P762" s="7"/>
      <c r="Q762" s="6"/>
      <c r="R762" s="6"/>
      <c r="S762" s="6"/>
      <c r="T762" s="6"/>
      <c r="U762" s="9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10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</row>
    <row r="763" spans="1:75" ht="13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7"/>
      <c r="O763" s="7"/>
      <c r="P763" s="7"/>
      <c r="Q763" s="6"/>
      <c r="R763" s="6"/>
      <c r="S763" s="6"/>
      <c r="T763" s="6"/>
      <c r="U763" s="9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10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</row>
    <row r="764" spans="1:75" ht="13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7"/>
      <c r="O764" s="7"/>
      <c r="P764" s="7"/>
      <c r="Q764" s="6"/>
      <c r="R764" s="6"/>
      <c r="S764" s="6"/>
      <c r="T764" s="6"/>
      <c r="U764" s="9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10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</row>
    <row r="765" spans="1:75" ht="13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7"/>
      <c r="O765" s="7"/>
      <c r="P765" s="7"/>
      <c r="Q765" s="6"/>
      <c r="R765" s="6"/>
      <c r="S765" s="6"/>
      <c r="T765" s="6"/>
      <c r="U765" s="9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10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</row>
    <row r="766" spans="1:75" ht="13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7"/>
      <c r="O766" s="7"/>
      <c r="P766" s="7"/>
      <c r="Q766" s="6"/>
      <c r="R766" s="6"/>
      <c r="S766" s="6"/>
      <c r="T766" s="6"/>
      <c r="U766" s="9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10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</row>
    <row r="767" spans="1:75" ht="13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7"/>
      <c r="O767" s="7"/>
      <c r="P767" s="7"/>
      <c r="Q767" s="6"/>
      <c r="R767" s="6"/>
      <c r="S767" s="6"/>
      <c r="T767" s="6"/>
      <c r="U767" s="9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10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</row>
    <row r="768" spans="1:75" ht="13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7"/>
      <c r="O768" s="7"/>
      <c r="P768" s="7"/>
      <c r="Q768" s="6"/>
      <c r="R768" s="6"/>
      <c r="S768" s="6"/>
      <c r="T768" s="6"/>
      <c r="U768" s="9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10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</row>
    <row r="769" spans="1:75" ht="13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7"/>
      <c r="O769" s="7"/>
      <c r="P769" s="7"/>
      <c r="Q769" s="6"/>
      <c r="R769" s="6"/>
      <c r="S769" s="6"/>
      <c r="T769" s="6"/>
      <c r="U769" s="9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10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</row>
    <row r="770" spans="1:75" ht="13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7"/>
      <c r="O770" s="7"/>
      <c r="P770" s="7"/>
      <c r="Q770" s="6"/>
      <c r="R770" s="6"/>
      <c r="S770" s="6"/>
      <c r="T770" s="6"/>
      <c r="U770" s="9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10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</row>
    <row r="771" spans="1:75" ht="13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7"/>
      <c r="O771" s="7"/>
      <c r="P771" s="7"/>
      <c r="Q771" s="6"/>
      <c r="R771" s="6"/>
      <c r="S771" s="6"/>
      <c r="T771" s="6"/>
      <c r="U771" s="9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10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</row>
    <row r="772" spans="1:75" ht="13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7"/>
      <c r="O772" s="7"/>
      <c r="P772" s="7"/>
      <c r="Q772" s="6"/>
      <c r="R772" s="6"/>
      <c r="S772" s="6"/>
      <c r="T772" s="6"/>
      <c r="U772" s="9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10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</row>
    <row r="773" spans="1:75" ht="13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7"/>
      <c r="O773" s="7"/>
      <c r="P773" s="7"/>
      <c r="Q773" s="6"/>
      <c r="R773" s="6"/>
      <c r="S773" s="6"/>
      <c r="T773" s="6"/>
      <c r="U773" s="9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10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</row>
    <row r="774" spans="1:75" ht="13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7"/>
      <c r="O774" s="7"/>
      <c r="P774" s="7"/>
      <c r="Q774" s="6"/>
      <c r="R774" s="6"/>
      <c r="S774" s="6"/>
      <c r="T774" s="6"/>
      <c r="U774" s="9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10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</row>
    <row r="775" spans="1:75" ht="13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7"/>
      <c r="O775" s="7"/>
      <c r="P775" s="7"/>
      <c r="Q775" s="6"/>
      <c r="R775" s="6"/>
      <c r="S775" s="6"/>
      <c r="T775" s="6"/>
      <c r="U775" s="9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10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</row>
    <row r="776" spans="1:75" ht="13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7"/>
      <c r="O776" s="7"/>
      <c r="P776" s="7"/>
      <c r="Q776" s="6"/>
      <c r="R776" s="6"/>
      <c r="S776" s="6"/>
      <c r="T776" s="6"/>
      <c r="U776" s="9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10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</row>
    <row r="777" spans="1:75" ht="13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7"/>
      <c r="O777" s="7"/>
      <c r="P777" s="7"/>
      <c r="Q777" s="6"/>
      <c r="R777" s="6"/>
      <c r="S777" s="6"/>
      <c r="T777" s="6"/>
      <c r="U777" s="9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10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</row>
    <row r="778" spans="1:75" ht="13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7"/>
      <c r="O778" s="7"/>
      <c r="P778" s="7"/>
      <c r="Q778" s="6"/>
      <c r="R778" s="6"/>
      <c r="S778" s="6"/>
      <c r="T778" s="6"/>
      <c r="U778" s="9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10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</row>
    <row r="779" spans="1:75" ht="13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7"/>
      <c r="O779" s="7"/>
      <c r="P779" s="7"/>
      <c r="Q779" s="6"/>
      <c r="R779" s="6"/>
      <c r="S779" s="6"/>
      <c r="T779" s="6"/>
      <c r="U779" s="9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10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</row>
    <row r="780" spans="1:75" ht="13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7"/>
      <c r="O780" s="7"/>
      <c r="P780" s="7"/>
      <c r="Q780" s="6"/>
      <c r="R780" s="6"/>
      <c r="S780" s="6"/>
      <c r="T780" s="6"/>
      <c r="U780" s="9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10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</row>
    <row r="781" spans="1:75" ht="13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7"/>
      <c r="O781" s="7"/>
      <c r="P781" s="7"/>
      <c r="Q781" s="6"/>
      <c r="R781" s="6"/>
      <c r="S781" s="6"/>
      <c r="T781" s="6"/>
      <c r="U781" s="9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10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</row>
    <row r="782" spans="1:75" ht="13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7"/>
      <c r="O782" s="7"/>
      <c r="P782" s="7"/>
      <c r="Q782" s="6"/>
      <c r="R782" s="6"/>
      <c r="S782" s="6"/>
      <c r="T782" s="6"/>
      <c r="U782" s="9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10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</row>
    <row r="783" spans="1:75" ht="13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7"/>
      <c r="O783" s="7"/>
      <c r="P783" s="7"/>
      <c r="Q783" s="6"/>
      <c r="R783" s="6"/>
      <c r="S783" s="6"/>
      <c r="T783" s="6"/>
      <c r="U783" s="9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10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</row>
    <row r="784" spans="1:75" ht="13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7"/>
      <c r="O784" s="7"/>
      <c r="P784" s="7"/>
      <c r="Q784" s="6"/>
      <c r="R784" s="6"/>
      <c r="S784" s="6"/>
      <c r="T784" s="6"/>
      <c r="U784" s="9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10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</row>
    <row r="785" spans="1:75" ht="13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7"/>
      <c r="O785" s="7"/>
      <c r="P785" s="7"/>
      <c r="Q785" s="6"/>
      <c r="R785" s="6"/>
      <c r="S785" s="6"/>
      <c r="T785" s="6"/>
      <c r="U785" s="9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10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</row>
    <row r="786" spans="1:75" ht="13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7"/>
      <c r="O786" s="7"/>
      <c r="P786" s="7"/>
      <c r="Q786" s="6"/>
      <c r="R786" s="6"/>
      <c r="S786" s="6"/>
      <c r="T786" s="6"/>
      <c r="U786" s="9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10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</row>
    <row r="787" spans="1:75" ht="13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7"/>
      <c r="O787" s="7"/>
      <c r="P787" s="7"/>
      <c r="Q787" s="6"/>
      <c r="R787" s="6"/>
      <c r="S787" s="6"/>
      <c r="T787" s="6"/>
      <c r="U787" s="9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10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</row>
    <row r="788" spans="1:75" ht="13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7"/>
      <c r="O788" s="7"/>
      <c r="P788" s="7"/>
      <c r="Q788" s="6"/>
      <c r="R788" s="6"/>
      <c r="S788" s="6"/>
      <c r="T788" s="6"/>
      <c r="U788" s="9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10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</row>
    <row r="789" spans="1:75" ht="13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7"/>
      <c r="O789" s="7"/>
      <c r="P789" s="7"/>
      <c r="Q789" s="6"/>
      <c r="R789" s="6"/>
      <c r="S789" s="6"/>
      <c r="T789" s="6"/>
      <c r="U789" s="9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10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</row>
    <row r="790" spans="1:75" ht="13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7"/>
      <c r="O790" s="7"/>
      <c r="P790" s="7"/>
      <c r="Q790" s="6"/>
      <c r="R790" s="6"/>
      <c r="S790" s="6"/>
      <c r="T790" s="6"/>
      <c r="U790" s="9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10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</row>
    <row r="791" spans="1:75" ht="13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7"/>
      <c r="O791" s="7"/>
      <c r="P791" s="7"/>
      <c r="Q791" s="6"/>
      <c r="R791" s="6"/>
      <c r="S791" s="6"/>
      <c r="T791" s="6"/>
      <c r="U791" s="9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10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</row>
    <row r="792" spans="1:75" ht="13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7"/>
      <c r="O792" s="7"/>
      <c r="P792" s="7"/>
      <c r="Q792" s="6"/>
      <c r="R792" s="6"/>
      <c r="S792" s="6"/>
      <c r="T792" s="6"/>
      <c r="U792" s="9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10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</row>
    <row r="793" spans="1:75" ht="13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7"/>
      <c r="O793" s="7"/>
      <c r="P793" s="7"/>
      <c r="Q793" s="6"/>
      <c r="R793" s="6"/>
      <c r="S793" s="6"/>
      <c r="T793" s="6"/>
      <c r="U793" s="9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10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</row>
    <row r="794" spans="1:75" ht="13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7"/>
      <c r="O794" s="7"/>
      <c r="P794" s="7"/>
      <c r="Q794" s="6"/>
      <c r="R794" s="6"/>
      <c r="S794" s="6"/>
      <c r="T794" s="6"/>
      <c r="U794" s="9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10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</row>
    <row r="795" spans="1:75" ht="13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7"/>
      <c r="O795" s="7"/>
      <c r="P795" s="7"/>
      <c r="Q795" s="6"/>
      <c r="R795" s="6"/>
      <c r="S795" s="6"/>
      <c r="T795" s="6"/>
      <c r="U795" s="9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10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</row>
    <row r="796" spans="1:75" ht="13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7"/>
      <c r="O796" s="7"/>
      <c r="P796" s="7"/>
      <c r="Q796" s="6"/>
      <c r="R796" s="6"/>
      <c r="S796" s="6"/>
      <c r="T796" s="6"/>
      <c r="U796" s="9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10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</row>
    <row r="797" spans="1:75" ht="13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7"/>
      <c r="O797" s="7"/>
      <c r="P797" s="7"/>
      <c r="Q797" s="6"/>
      <c r="R797" s="6"/>
      <c r="S797" s="6"/>
      <c r="T797" s="6"/>
      <c r="U797" s="9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10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</row>
    <row r="798" spans="1:75" ht="13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7"/>
      <c r="O798" s="7"/>
      <c r="P798" s="7"/>
      <c r="Q798" s="6"/>
      <c r="R798" s="6"/>
      <c r="S798" s="6"/>
      <c r="T798" s="6"/>
      <c r="U798" s="9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10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</row>
    <row r="799" spans="1:75" ht="13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7"/>
      <c r="O799" s="7"/>
      <c r="P799" s="7"/>
      <c r="Q799" s="6"/>
      <c r="R799" s="6"/>
      <c r="S799" s="6"/>
      <c r="T799" s="6"/>
      <c r="U799" s="9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10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</row>
    <row r="800" spans="1:75" ht="13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7"/>
      <c r="O800" s="7"/>
      <c r="P800" s="7"/>
      <c r="Q800" s="6"/>
      <c r="R800" s="6"/>
      <c r="S800" s="6"/>
      <c r="T800" s="6"/>
      <c r="U800" s="9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10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</row>
    <row r="801" spans="1:75" ht="13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7"/>
      <c r="O801" s="7"/>
      <c r="P801" s="7"/>
      <c r="Q801" s="6"/>
      <c r="R801" s="6"/>
      <c r="S801" s="6"/>
      <c r="T801" s="6"/>
      <c r="U801" s="9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10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</row>
    <row r="802" spans="1:75" ht="13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7"/>
      <c r="O802" s="7"/>
      <c r="P802" s="7"/>
      <c r="Q802" s="6"/>
      <c r="R802" s="6"/>
      <c r="S802" s="6"/>
      <c r="T802" s="6"/>
      <c r="U802" s="9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10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</row>
    <row r="803" spans="1:75" ht="13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7"/>
      <c r="O803" s="7"/>
      <c r="P803" s="7"/>
      <c r="Q803" s="6"/>
      <c r="R803" s="6"/>
      <c r="S803" s="6"/>
      <c r="T803" s="6"/>
      <c r="U803" s="9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10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</row>
    <row r="804" spans="1:75" ht="13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7"/>
      <c r="O804" s="7"/>
      <c r="P804" s="7"/>
      <c r="Q804" s="6"/>
      <c r="R804" s="6"/>
      <c r="S804" s="6"/>
      <c r="T804" s="6"/>
      <c r="U804" s="9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10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</row>
    <row r="805" spans="1:75" ht="13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7"/>
      <c r="O805" s="7"/>
      <c r="P805" s="7"/>
      <c r="Q805" s="6"/>
      <c r="R805" s="6"/>
      <c r="S805" s="6"/>
      <c r="T805" s="6"/>
      <c r="U805" s="9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10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</row>
    <row r="806" spans="1:75" ht="13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7"/>
      <c r="O806" s="7"/>
      <c r="P806" s="7"/>
      <c r="Q806" s="6"/>
      <c r="R806" s="6"/>
      <c r="S806" s="6"/>
      <c r="T806" s="6"/>
      <c r="U806" s="9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10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</row>
    <row r="807" spans="1:75" ht="13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7"/>
      <c r="O807" s="7"/>
      <c r="P807" s="7"/>
      <c r="Q807" s="6"/>
      <c r="R807" s="6"/>
      <c r="S807" s="6"/>
      <c r="T807" s="6"/>
      <c r="U807" s="9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10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</row>
    <row r="808" spans="1:75" ht="13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7"/>
      <c r="O808" s="7"/>
      <c r="P808" s="7"/>
      <c r="Q808" s="6"/>
      <c r="R808" s="6"/>
      <c r="S808" s="6"/>
      <c r="T808" s="6"/>
      <c r="U808" s="9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10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</row>
    <row r="809" spans="1:75" ht="13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7"/>
      <c r="O809" s="7"/>
      <c r="P809" s="7"/>
      <c r="Q809" s="6"/>
      <c r="R809" s="6"/>
      <c r="S809" s="6"/>
      <c r="T809" s="6"/>
      <c r="U809" s="9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10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</row>
    <row r="810" spans="1:75" ht="13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7"/>
      <c r="O810" s="7"/>
      <c r="P810" s="7"/>
      <c r="Q810" s="6"/>
      <c r="R810" s="6"/>
      <c r="S810" s="6"/>
      <c r="T810" s="6"/>
      <c r="U810" s="9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10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</row>
    <row r="811" spans="1:75" ht="13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7"/>
      <c r="O811" s="7"/>
      <c r="P811" s="7"/>
      <c r="Q811" s="6"/>
      <c r="R811" s="6"/>
      <c r="S811" s="6"/>
      <c r="T811" s="6"/>
      <c r="U811" s="9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10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</row>
    <row r="812" spans="1:75" ht="13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7"/>
      <c r="O812" s="7"/>
      <c r="P812" s="7"/>
      <c r="Q812" s="6"/>
      <c r="R812" s="6"/>
      <c r="S812" s="6"/>
      <c r="T812" s="6"/>
      <c r="U812" s="9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10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</row>
    <row r="813" spans="1:75" ht="13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7"/>
      <c r="O813" s="7"/>
      <c r="P813" s="7"/>
      <c r="Q813" s="6"/>
      <c r="R813" s="6"/>
      <c r="S813" s="6"/>
      <c r="T813" s="6"/>
      <c r="U813" s="9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10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</row>
    <row r="814" spans="1:75" ht="13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7"/>
      <c r="O814" s="7"/>
      <c r="P814" s="7"/>
      <c r="Q814" s="6"/>
      <c r="R814" s="6"/>
      <c r="S814" s="6"/>
      <c r="T814" s="6"/>
      <c r="U814" s="9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10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</row>
    <row r="815" spans="1:75" ht="13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7"/>
      <c r="O815" s="7"/>
      <c r="P815" s="7"/>
      <c r="Q815" s="6"/>
      <c r="R815" s="6"/>
      <c r="S815" s="6"/>
      <c r="T815" s="6"/>
      <c r="U815" s="9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10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</row>
    <row r="816" spans="1:75" ht="13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7"/>
      <c r="O816" s="7"/>
      <c r="P816" s="7"/>
      <c r="Q816" s="6"/>
      <c r="R816" s="6"/>
      <c r="S816" s="6"/>
      <c r="T816" s="6"/>
      <c r="U816" s="9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10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</row>
    <row r="817" spans="1:75" ht="13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7"/>
      <c r="O817" s="7"/>
      <c r="P817" s="7"/>
      <c r="Q817" s="6"/>
      <c r="R817" s="6"/>
      <c r="S817" s="6"/>
      <c r="T817" s="6"/>
      <c r="U817" s="9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10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</row>
    <row r="818" spans="1:75" ht="13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7"/>
      <c r="O818" s="7"/>
      <c r="P818" s="7"/>
      <c r="Q818" s="6"/>
      <c r="R818" s="6"/>
      <c r="S818" s="6"/>
      <c r="T818" s="6"/>
      <c r="U818" s="9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10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</row>
    <row r="819" spans="1:75" ht="13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7"/>
      <c r="O819" s="7"/>
      <c r="P819" s="7"/>
      <c r="Q819" s="6"/>
      <c r="R819" s="6"/>
      <c r="S819" s="6"/>
      <c r="T819" s="6"/>
      <c r="U819" s="9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10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</row>
    <row r="820" spans="1:75" ht="13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7"/>
      <c r="O820" s="7"/>
      <c r="P820" s="7"/>
      <c r="Q820" s="6"/>
      <c r="R820" s="6"/>
      <c r="S820" s="6"/>
      <c r="T820" s="6"/>
      <c r="U820" s="9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10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</row>
    <row r="821" spans="1:75" ht="13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7"/>
      <c r="O821" s="7"/>
      <c r="P821" s="7"/>
      <c r="Q821" s="6"/>
      <c r="R821" s="6"/>
      <c r="S821" s="6"/>
      <c r="T821" s="6"/>
      <c r="U821" s="9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10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</row>
    <row r="822" spans="1:75" ht="13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7"/>
      <c r="O822" s="7"/>
      <c r="P822" s="7"/>
      <c r="Q822" s="6"/>
      <c r="R822" s="6"/>
      <c r="S822" s="6"/>
      <c r="T822" s="6"/>
      <c r="U822" s="9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10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</row>
    <row r="823" spans="1:75" ht="13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7"/>
      <c r="O823" s="7"/>
      <c r="P823" s="7"/>
      <c r="Q823" s="6"/>
      <c r="R823" s="6"/>
      <c r="S823" s="6"/>
      <c r="T823" s="6"/>
      <c r="U823" s="9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10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</row>
    <row r="824" spans="1:75" ht="13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7"/>
      <c r="O824" s="7"/>
      <c r="P824" s="7"/>
      <c r="Q824" s="6"/>
      <c r="R824" s="6"/>
      <c r="S824" s="6"/>
      <c r="T824" s="6"/>
      <c r="U824" s="9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10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</row>
    <row r="825" spans="1:75" ht="13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7"/>
      <c r="O825" s="7"/>
      <c r="P825" s="7"/>
      <c r="Q825" s="6"/>
      <c r="R825" s="6"/>
      <c r="S825" s="6"/>
      <c r="T825" s="6"/>
      <c r="U825" s="9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10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</row>
    <row r="826" spans="1:75" ht="13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7"/>
      <c r="O826" s="7"/>
      <c r="P826" s="7"/>
      <c r="Q826" s="6"/>
      <c r="R826" s="6"/>
      <c r="S826" s="6"/>
      <c r="T826" s="6"/>
      <c r="U826" s="9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10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</row>
    <row r="827" spans="1:75" ht="13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7"/>
      <c r="O827" s="7"/>
      <c r="P827" s="7"/>
      <c r="Q827" s="6"/>
      <c r="R827" s="6"/>
      <c r="S827" s="6"/>
      <c r="T827" s="6"/>
      <c r="U827" s="9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10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</row>
    <row r="828" spans="1:75" ht="13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7"/>
      <c r="O828" s="7"/>
      <c r="P828" s="7"/>
      <c r="Q828" s="6"/>
      <c r="R828" s="6"/>
      <c r="S828" s="6"/>
      <c r="T828" s="6"/>
      <c r="U828" s="9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10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</row>
    <row r="829" spans="1:75" ht="13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7"/>
      <c r="O829" s="7"/>
      <c r="P829" s="7"/>
      <c r="Q829" s="6"/>
      <c r="R829" s="6"/>
      <c r="S829" s="6"/>
      <c r="T829" s="6"/>
      <c r="U829" s="9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10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</row>
    <row r="830" spans="1:75" ht="13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7"/>
      <c r="O830" s="7"/>
      <c r="P830" s="7"/>
      <c r="Q830" s="6"/>
      <c r="R830" s="6"/>
      <c r="S830" s="6"/>
      <c r="T830" s="6"/>
      <c r="U830" s="9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10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</row>
    <row r="831" spans="1:75" ht="13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7"/>
      <c r="O831" s="7"/>
      <c r="P831" s="7"/>
      <c r="Q831" s="6"/>
      <c r="R831" s="6"/>
      <c r="S831" s="6"/>
      <c r="T831" s="6"/>
      <c r="U831" s="9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10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</row>
    <row r="832" spans="1:75" ht="13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7"/>
      <c r="O832" s="7"/>
      <c r="P832" s="7"/>
      <c r="Q832" s="6"/>
      <c r="R832" s="6"/>
      <c r="S832" s="6"/>
      <c r="T832" s="6"/>
      <c r="U832" s="9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10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</row>
    <row r="833" spans="1:75" ht="13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7"/>
      <c r="O833" s="7"/>
      <c r="P833" s="7"/>
      <c r="Q833" s="6"/>
      <c r="R833" s="6"/>
      <c r="S833" s="6"/>
      <c r="T833" s="6"/>
      <c r="U833" s="9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10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</row>
    <row r="834" spans="1:75" ht="13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7"/>
      <c r="O834" s="7"/>
      <c r="P834" s="7"/>
      <c r="Q834" s="6"/>
      <c r="R834" s="6"/>
      <c r="S834" s="6"/>
      <c r="T834" s="6"/>
      <c r="U834" s="9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10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</row>
    <row r="835" spans="1:75" ht="13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7"/>
      <c r="O835" s="7"/>
      <c r="P835" s="7"/>
      <c r="Q835" s="6"/>
      <c r="R835" s="6"/>
      <c r="S835" s="6"/>
      <c r="T835" s="6"/>
      <c r="U835" s="9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10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</row>
    <row r="836" spans="1:75" ht="13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7"/>
      <c r="O836" s="7"/>
      <c r="P836" s="7"/>
      <c r="Q836" s="6"/>
      <c r="R836" s="6"/>
      <c r="S836" s="6"/>
      <c r="T836" s="6"/>
      <c r="U836" s="9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10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</row>
    <row r="837" spans="1:75" ht="13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7"/>
      <c r="O837" s="7"/>
      <c r="P837" s="7"/>
      <c r="Q837" s="6"/>
      <c r="R837" s="6"/>
      <c r="S837" s="6"/>
      <c r="T837" s="6"/>
      <c r="U837" s="9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10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</row>
    <row r="838" spans="1:75" ht="13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7"/>
      <c r="O838" s="7"/>
      <c r="P838" s="7"/>
      <c r="Q838" s="6"/>
      <c r="R838" s="6"/>
      <c r="S838" s="6"/>
      <c r="T838" s="6"/>
      <c r="U838" s="9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10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</row>
    <row r="839" spans="1:75" ht="13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7"/>
      <c r="O839" s="7"/>
      <c r="P839" s="7"/>
      <c r="Q839" s="6"/>
      <c r="R839" s="6"/>
      <c r="S839" s="6"/>
      <c r="T839" s="6"/>
      <c r="U839" s="9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10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</row>
    <row r="840" spans="1:75" ht="13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7"/>
      <c r="O840" s="7"/>
      <c r="P840" s="7"/>
      <c r="Q840" s="6"/>
      <c r="R840" s="6"/>
      <c r="S840" s="6"/>
      <c r="T840" s="6"/>
      <c r="U840" s="9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10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</row>
    <row r="841" spans="1:75" ht="13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7"/>
      <c r="O841" s="7"/>
      <c r="P841" s="7"/>
      <c r="Q841" s="6"/>
      <c r="R841" s="6"/>
      <c r="S841" s="6"/>
      <c r="T841" s="6"/>
      <c r="U841" s="9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10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</row>
    <row r="842" spans="1:75" ht="13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7"/>
      <c r="O842" s="7"/>
      <c r="P842" s="7"/>
      <c r="Q842" s="6"/>
      <c r="R842" s="6"/>
      <c r="S842" s="6"/>
      <c r="T842" s="6"/>
      <c r="U842" s="9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10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</row>
    <row r="843" spans="1:75" ht="13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7"/>
      <c r="O843" s="7"/>
      <c r="P843" s="7"/>
      <c r="Q843" s="6"/>
      <c r="R843" s="6"/>
      <c r="S843" s="6"/>
      <c r="T843" s="6"/>
      <c r="U843" s="9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10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</row>
    <row r="844" spans="1:75" ht="13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7"/>
      <c r="O844" s="7"/>
      <c r="P844" s="7"/>
      <c r="Q844" s="6"/>
      <c r="R844" s="6"/>
      <c r="S844" s="6"/>
      <c r="T844" s="6"/>
      <c r="U844" s="9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10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</row>
    <row r="845" spans="1:75" ht="13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7"/>
      <c r="O845" s="7"/>
      <c r="P845" s="7"/>
      <c r="Q845" s="6"/>
      <c r="R845" s="6"/>
      <c r="S845" s="6"/>
      <c r="T845" s="6"/>
      <c r="U845" s="9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10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</row>
    <row r="846" spans="1:75" ht="13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7"/>
      <c r="O846" s="7"/>
      <c r="P846" s="7"/>
      <c r="Q846" s="6"/>
      <c r="R846" s="6"/>
      <c r="S846" s="6"/>
      <c r="T846" s="6"/>
      <c r="U846" s="9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10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</row>
    <row r="847" spans="1:75" ht="13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7"/>
      <c r="O847" s="7"/>
      <c r="P847" s="7"/>
      <c r="Q847" s="6"/>
      <c r="R847" s="6"/>
      <c r="S847" s="6"/>
      <c r="T847" s="6"/>
      <c r="U847" s="9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10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</row>
    <row r="848" spans="1:75" ht="13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7"/>
      <c r="O848" s="7"/>
      <c r="P848" s="7"/>
      <c r="Q848" s="6"/>
      <c r="R848" s="6"/>
      <c r="S848" s="6"/>
      <c r="T848" s="6"/>
      <c r="U848" s="9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10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</row>
    <row r="849" spans="1:75" ht="13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7"/>
      <c r="O849" s="7"/>
      <c r="P849" s="7"/>
      <c r="Q849" s="6"/>
      <c r="R849" s="6"/>
      <c r="S849" s="6"/>
      <c r="T849" s="6"/>
      <c r="U849" s="9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10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</row>
    <row r="850" spans="1:75" ht="13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7"/>
      <c r="O850" s="7"/>
      <c r="P850" s="7"/>
      <c r="Q850" s="6"/>
      <c r="R850" s="6"/>
      <c r="S850" s="6"/>
      <c r="T850" s="6"/>
      <c r="U850" s="9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10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</row>
    <row r="851" spans="1:75" ht="13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7"/>
      <c r="O851" s="7"/>
      <c r="P851" s="7"/>
      <c r="Q851" s="6"/>
      <c r="R851" s="6"/>
      <c r="S851" s="6"/>
      <c r="T851" s="6"/>
      <c r="U851" s="9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10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</row>
    <row r="852" spans="1:75" ht="13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7"/>
      <c r="O852" s="7"/>
      <c r="P852" s="7"/>
      <c r="Q852" s="6"/>
      <c r="R852" s="6"/>
      <c r="S852" s="6"/>
      <c r="T852" s="6"/>
      <c r="U852" s="9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10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</row>
    <row r="853" spans="1:75" ht="13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7"/>
      <c r="O853" s="7"/>
      <c r="P853" s="7"/>
      <c r="Q853" s="6"/>
      <c r="R853" s="6"/>
      <c r="S853" s="6"/>
      <c r="T853" s="6"/>
      <c r="U853" s="9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10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</row>
    <row r="854" spans="1:75" ht="13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7"/>
      <c r="O854" s="7"/>
      <c r="P854" s="7"/>
      <c r="Q854" s="6"/>
      <c r="R854" s="6"/>
      <c r="S854" s="6"/>
      <c r="T854" s="6"/>
      <c r="U854" s="9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10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</row>
    <row r="855" spans="1:75" ht="13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7"/>
      <c r="O855" s="7"/>
      <c r="P855" s="7"/>
      <c r="Q855" s="6"/>
      <c r="R855" s="6"/>
      <c r="S855" s="6"/>
      <c r="T855" s="6"/>
      <c r="U855" s="9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10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</row>
    <row r="856" spans="1:75" ht="13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7"/>
      <c r="O856" s="7"/>
      <c r="P856" s="7"/>
      <c r="Q856" s="6"/>
      <c r="R856" s="6"/>
      <c r="S856" s="6"/>
      <c r="T856" s="6"/>
      <c r="U856" s="9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10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</row>
    <row r="857" spans="1:75" ht="13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7"/>
      <c r="O857" s="7"/>
      <c r="P857" s="7"/>
      <c r="Q857" s="6"/>
      <c r="R857" s="6"/>
      <c r="S857" s="6"/>
      <c r="T857" s="6"/>
      <c r="U857" s="9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10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</row>
    <row r="858" spans="1:75" ht="13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7"/>
      <c r="O858" s="7"/>
      <c r="P858" s="7"/>
      <c r="Q858" s="6"/>
      <c r="R858" s="6"/>
      <c r="S858" s="6"/>
      <c r="T858" s="6"/>
      <c r="U858" s="9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10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</row>
    <row r="859" spans="1:75" ht="13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7"/>
      <c r="O859" s="7"/>
      <c r="P859" s="7"/>
      <c r="Q859" s="6"/>
      <c r="R859" s="6"/>
      <c r="S859" s="6"/>
      <c r="T859" s="6"/>
      <c r="U859" s="9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10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</row>
    <row r="860" spans="1:75" ht="13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7"/>
      <c r="O860" s="7"/>
      <c r="P860" s="7"/>
      <c r="Q860" s="6"/>
      <c r="R860" s="6"/>
      <c r="S860" s="6"/>
      <c r="T860" s="6"/>
      <c r="U860" s="9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10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</row>
    <row r="861" spans="1:75" ht="13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7"/>
      <c r="O861" s="7"/>
      <c r="P861" s="7"/>
      <c r="Q861" s="6"/>
      <c r="R861" s="6"/>
      <c r="S861" s="6"/>
      <c r="T861" s="6"/>
      <c r="U861" s="9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10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</row>
    <row r="862" spans="1:75" ht="13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7"/>
      <c r="O862" s="7"/>
      <c r="P862" s="7"/>
      <c r="Q862" s="6"/>
      <c r="R862" s="6"/>
      <c r="S862" s="6"/>
      <c r="T862" s="6"/>
      <c r="U862" s="9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10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</row>
    <row r="863" spans="1:75" ht="13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7"/>
      <c r="O863" s="7"/>
      <c r="P863" s="7"/>
      <c r="Q863" s="6"/>
      <c r="R863" s="6"/>
      <c r="S863" s="6"/>
      <c r="T863" s="6"/>
      <c r="U863" s="9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10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</row>
    <row r="864" spans="1:75" ht="13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7"/>
      <c r="O864" s="7"/>
      <c r="P864" s="7"/>
      <c r="Q864" s="6"/>
      <c r="R864" s="6"/>
      <c r="S864" s="6"/>
      <c r="T864" s="6"/>
      <c r="U864" s="9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10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</row>
    <row r="865" spans="1:75" ht="13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7"/>
      <c r="O865" s="7"/>
      <c r="P865" s="7"/>
      <c r="Q865" s="6"/>
      <c r="R865" s="6"/>
      <c r="S865" s="6"/>
      <c r="T865" s="6"/>
      <c r="U865" s="9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10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</row>
    <row r="866" spans="1:75" ht="13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7"/>
      <c r="O866" s="7"/>
      <c r="P866" s="7"/>
      <c r="Q866" s="6"/>
      <c r="R866" s="6"/>
      <c r="S866" s="6"/>
      <c r="T866" s="6"/>
      <c r="U866" s="9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10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</row>
    <row r="867" spans="1:75" ht="13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7"/>
      <c r="O867" s="7"/>
      <c r="P867" s="7"/>
      <c r="Q867" s="6"/>
      <c r="R867" s="6"/>
      <c r="S867" s="6"/>
      <c r="T867" s="6"/>
      <c r="U867" s="9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10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</row>
    <row r="868" spans="1:75" ht="13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7"/>
      <c r="O868" s="7"/>
      <c r="P868" s="7"/>
      <c r="Q868" s="6"/>
      <c r="R868" s="6"/>
      <c r="S868" s="6"/>
      <c r="T868" s="6"/>
      <c r="U868" s="9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10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</row>
    <row r="869" spans="1:75" ht="13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7"/>
      <c r="O869" s="7"/>
      <c r="P869" s="7"/>
      <c r="Q869" s="6"/>
      <c r="R869" s="6"/>
      <c r="S869" s="6"/>
      <c r="T869" s="6"/>
      <c r="U869" s="9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10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</row>
    <row r="870" spans="1:75" ht="13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7"/>
      <c r="O870" s="7"/>
      <c r="P870" s="7"/>
      <c r="Q870" s="6"/>
      <c r="R870" s="6"/>
      <c r="S870" s="6"/>
      <c r="T870" s="6"/>
      <c r="U870" s="9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10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</row>
    <row r="871" spans="1:75" ht="13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7"/>
      <c r="O871" s="7"/>
      <c r="P871" s="7"/>
      <c r="Q871" s="6"/>
      <c r="R871" s="6"/>
      <c r="S871" s="6"/>
      <c r="T871" s="6"/>
      <c r="U871" s="9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10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</row>
    <row r="872" spans="1:75" ht="13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7"/>
      <c r="O872" s="7"/>
      <c r="P872" s="7"/>
      <c r="Q872" s="6"/>
      <c r="R872" s="6"/>
      <c r="S872" s="6"/>
      <c r="T872" s="6"/>
      <c r="U872" s="9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10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</row>
    <row r="873" spans="1:75" ht="13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7"/>
      <c r="O873" s="7"/>
      <c r="P873" s="7"/>
      <c r="Q873" s="6"/>
      <c r="R873" s="6"/>
      <c r="S873" s="6"/>
      <c r="T873" s="6"/>
      <c r="U873" s="9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10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</row>
    <row r="874" spans="1:75" ht="13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7"/>
      <c r="O874" s="7"/>
      <c r="P874" s="7"/>
      <c r="Q874" s="6"/>
      <c r="R874" s="6"/>
      <c r="S874" s="6"/>
      <c r="T874" s="6"/>
      <c r="U874" s="9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10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</row>
    <row r="875" spans="1:75" ht="13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7"/>
      <c r="O875" s="7"/>
      <c r="P875" s="7"/>
      <c r="Q875" s="6"/>
      <c r="R875" s="6"/>
      <c r="S875" s="6"/>
      <c r="T875" s="6"/>
      <c r="U875" s="9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10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</row>
    <row r="876" spans="1:75" ht="13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7"/>
      <c r="O876" s="7"/>
      <c r="P876" s="7"/>
      <c r="Q876" s="6"/>
      <c r="R876" s="6"/>
      <c r="S876" s="6"/>
      <c r="T876" s="6"/>
      <c r="U876" s="9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10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</row>
    <row r="877" spans="1:75" ht="13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7"/>
      <c r="O877" s="7"/>
      <c r="P877" s="7"/>
      <c r="Q877" s="6"/>
      <c r="R877" s="6"/>
      <c r="S877" s="6"/>
      <c r="T877" s="6"/>
      <c r="U877" s="9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10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</row>
    <row r="878" spans="1:75" ht="13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7"/>
      <c r="O878" s="7"/>
      <c r="P878" s="7"/>
      <c r="Q878" s="6"/>
      <c r="R878" s="6"/>
      <c r="S878" s="6"/>
      <c r="T878" s="6"/>
      <c r="U878" s="9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10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</row>
    <row r="879" spans="1:75" ht="13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7"/>
      <c r="O879" s="7"/>
      <c r="P879" s="7"/>
      <c r="Q879" s="6"/>
      <c r="R879" s="6"/>
      <c r="S879" s="6"/>
      <c r="T879" s="6"/>
      <c r="U879" s="9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10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</row>
    <row r="880" spans="1:75" ht="13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7"/>
      <c r="O880" s="7"/>
      <c r="P880" s="7"/>
      <c r="Q880" s="6"/>
      <c r="R880" s="6"/>
      <c r="S880" s="6"/>
      <c r="T880" s="6"/>
      <c r="U880" s="9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10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</row>
    <row r="881" spans="1:75" ht="13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7"/>
      <c r="O881" s="7"/>
      <c r="P881" s="7"/>
      <c r="Q881" s="6"/>
      <c r="R881" s="6"/>
      <c r="S881" s="6"/>
      <c r="T881" s="6"/>
      <c r="U881" s="9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10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</row>
    <row r="882" spans="1:75" ht="13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7"/>
      <c r="O882" s="7"/>
      <c r="P882" s="7"/>
      <c r="Q882" s="6"/>
      <c r="R882" s="6"/>
      <c r="S882" s="6"/>
      <c r="T882" s="6"/>
      <c r="U882" s="9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10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</row>
    <row r="883" spans="1:75" ht="13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7"/>
      <c r="O883" s="7"/>
      <c r="P883" s="7"/>
      <c r="Q883" s="6"/>
      <c r="R883" s="6"/>
      <c r="S883" s="6"/>
      <c r="T883" s="6"/>
      <c r="U883" s="9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10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</row>
    <row r="884" spans="1:75" ht="13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7"/>
      <c r="O884" s="7"/>
      <c r="P884" s="7"/>
      <c r="Q884" s="6"/>
      <c r="R884" s="6"/>
      <c r="S884" s="6"/>
      <c r="T884" s="6"/>
      <c r="U884" s="9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10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</row>
    <row r="885" spans="1:75" ht="13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7"/>
      <c r="O885" s="7"/>
      <c r="P885" s="7"/>
      <c r="Q885" s="6"/>
      <c r="R885" s="6"/>
      <c r="S885" s="6"/>
      <c r="T885" s="6"/>
      <c r="U885" s="9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10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</row>
    <row r="886" spans="1:75" ht="13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7"/>
      <c r="O886" s="7"/>
      <c r="P886" s="7"/>
      <c r="Q886" s="6"/>
      <c r="R886" s="6"/>
      <c r="S886" s="6"/>
      <c r="T886" s="6"/>
      <c r="U886" s="9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10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</row>
    <row r="887" spans="1:75" ht="13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7"/>
      <c r="O887" s="7"/>
      <c r="P887" s="7"/>
      <c r="Q887" s="6"/>
      <c r="R887" s="6"/>
      <c r="S887" s="6"/>
      <c r="T887" s="6"/>
      <c r="U887" s="9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10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</row>
    <row r="888" spans="1:75" ht="13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7"/>
      <c r="O888" s="7"/>
      <c r="P888" s="7"/>
      <c r="Q888" s="6"/>
      <c r="R888" s="6"/>
      <c r="S888" s="6"/>
      <c r="T888" s="6"/>
      <c r="U888" s="9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10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</row>
    <row r="889" spans="1:75" ht="13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7"/>
      <c r="O889" s="7"/>
      <c r="P889" s="7"/>
      <c r="Q889" s="6"/>
      <c r="R889" s="6"/>
      <c r="S889" s="6"/>
      <c r="T889" s="6"/>
      <c r="U889" s="9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10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</row>
    <row r="890" spans="1:75" ht="13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7"/>
      <c r="O890" s="7"/>
      <c r="P890" s="7"/>
      <c r="Q890" s="6"/>
      <c r="R890" s="6"/>
      <c r="S890" s="6"/>
      <c r="T890" s="6"/>
      <c r="U890" s="9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10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</row>
    <row r="891" spans="1:75" ht="13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7"/>
      <c r="O891" s="7"/>
      <c r="P891" s="7"/>
      <c r="Q891" s="6"/>
      <c r="R891" s="6"/>
      <c r="S891" s="6"/>
      <c r="T891" s="6"/>
      <c r="U891" s="9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10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</row>
    <row r="892" spans="1:75" ht="13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7"/>
      <c r="O892" s="7"/>
      <c r="P892" s="7"/>
      <c r="Q892" s="6"/>
      <c r="R892" s="6"/>
      <c r="S892" s="6"/>
      <c r="T892" s="6"/>
      <c r="U892" s="9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10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</row>
    <row r="893" spans="1:75" ht="13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7"/>
      <c r="O893" s="7"/>
      <c r="P893" s="7"/>
      <c r="Q893" s="6"/>
      <c r="R893" s="6"/>
      <c r="S893" s="6"/>
      <c r="T893" s="6"/>
      <c r="U893" s="9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10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</row>
    <row r="894" spans="1:75" ht="13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7"/>
      <c r="O894" s="7"/>
      <c r="P894" s="7"/>
      <c r="Q894" s="6"/>
      <c r="R894" s="6"/>
      <c r="S894" s="6"/>
      <c r="T894" s="6"/>
      <c r="U894" s="9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10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</row>
    <row r="895" spans="1:75" ht="13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7"/>
      <c r="O895" s="7"/>
      <c r="P895" s="7"/>
      <c r="Q895" s="6"/>
      <c r="R895" s="6"/>
      <c r="S895" s="6"/>
      <c r="T895" s="6"/>
      <c r="U895" s="9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10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</row>
    <row r="896" spans="1:75" ht="13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7"/>
      <c r="O896" s="7"/>
      <c r="P896" s="7"/>
      <c r="Q896" s="6"/>
      <c r="R896" s="6"/>
      <c r="S896" s="6"/>
      <c r="T896" s="6"/>
      <c r="U896" s="9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10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</row>
    <row r="897" spans="1:75" ht="13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7"/>
      <c r="O897" s="7"/>
      <c r="P897" s="7"/>
      <c r="Q897" s="6"/>
      <c r="R897" s="6"/>
      <c r="S897" s="6"/>
      <c r="T897" s="6"/>
      <c r="U897" s="9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10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</row>
    <row r="898" spans="1:75" ht="13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7"/>
      <c r="O898" s="7"/>
      <c r="P898" s="7"/>
      <c r="Q898" s="6"/>
      <c r="R898" s="6"/>
      <c r="S898" s="6"/>
      <c r="T898" s="6"/>
      <c r="U898" s="9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10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</row>
    <row r="899" spans="1:75" ht="13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7"/>
      <c r="O899" s="7"/>
      <c r="P899" s="7"/>
      <c r="Q899" s="6"/>
      <c r="R899" s="6"/>
      <c r="S899" s="6"/>
      <c r="T899" s="6"/>
      <c r="U899" s="9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10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</row>
    <row r="900" spans="1:75" ht="13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7"/>
      <c r="O900" s="7"/>
      <c r="P900" s="7"/>
      <c r="Q900" s="6"/>
      <c r="R900" s="6"/>
      <c r="S900" s="6"/>
      <c r="T900" s="6"/>
      <c r="U900" s="9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10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</row>
    <row r="901" spans="1:75" ht="13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7"/>
      <c r="O901" s="7"/>
      <c r="P901" s="7"/>
      <c r="Q901" s="6"/>
      <c r="R901" s="6"/>
      <c r="S901" s="6"/>
      <c r="T901" s="6"/>
      <c r="U901" s="9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10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</row>
    <row r="902" spans="1:75" ht="13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7"/>
      <c r="O902" s="7"/>
      <c r="P902" s="7"/>
      <c r="Q902" s="6"/>
      <c r="R902" s="6"/>
      <c r="S902" s="6"/>
      <c r="T902" s="6"/>
      <c r="U902" s="9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10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</row>
    <row r="903" spans="1:75" ht="13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7"/>
      <c r="O903" s="7"/>
      <c r="P903" s="7"/>
      <c r="Q903" s="6"/>
      <c r="R903" s="6"/>
      <c r="S903" s="6"/>
      <c r="T903" s="6"/>
      <c r="U903" s="9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10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</row>
    <row r="904" spans="1:75" ht="13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7"/>
      <c r="O904" s="7"/>
      <c r="P904" s="7"/>
      <c r="Q904" s="6"/>
      <c r="R904" s="6"/>
      <c r="S904" s="6"/>
      <c r="T904" s="6"/>
      <c r="U904" s="9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10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</row>
    <row r="905" spans="1:75" ht="13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7"/>
      <c r="O905" s="7"/>
      <c r="P905" s="7"/>
      <c r="Q905" s="6"/>
      <c r="R905" s="6"/>
      <c r="S905" s="6"/>
      <c r="T905" s="6"/>
      <c r="U905" s="9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10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</row>
    <row r="906" spans="1:75" ht="13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7"/>
      <c r="O906" s="7"/>
      <c r="P906" s="7"/>
      <c r="Q906" s="6"/>
      <c r="R906" s="6"/>
      <c r="S906" s="6"/>
      <c r="T906" s="6"/>
      <c r="U906" s="9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10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</row>
    <row r="907" spans="1:75" ht="13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7"/>
      <c r="O907" s="7"/>
      <c r="P907" s="7"/>
      <c r="Q907" s="6"/>
      <c r="R907" s="6"/>
      <c r="S907" s="6"/>
      <c r="T907" s="6"/>
      <c r="U907" s="9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10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</row>
    <row r="908" spans="1:75" ht="13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7"/>
      <c r="O908" s="7"/>
      <c r="P908" s="7"/>
      <c r="Q908" s="6"/>
      <c r="R908" s="6"/>
      <c r="S908" s="6"/>
      <c r="T908" s="6"/>
      <c r="U908" s="9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10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</row>
    <row r="909" spans="1:75" ht="13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7"/>
      <c r="O909" s="7"/>
      <c r="P909" s="7"/>
      <c r="Q909" s="6"/>
      <c r="R909" s="6"/>
      <c r="S909" s="6"/>
      <c r="T909" s="6"/>
      <c r="U909" s="9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10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</row>
    <row r="910" spans="1:75" ht="13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7"/>
      <c r="O910" s="7"/>
      <c r="P910" s="7"/>
      <c r="Q910" s="6"/>
      <c r="R910" s="6"/>
      <c r="S910" s="6"/>
      <c r="T910" s="6"/>
      <c r="U910" s="9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10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</row>
    <row r="911" spans="1:75" ht="13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7"/>
      <c r="O911" s="7"/>
      <c r="P911" s="7"/>
      <c r="Q911" s="6"/>
      <c r="R911" s="6"/>
      <c r="S911" s="6"/>
      <c r="T911" s="6"/>
      <c r="U911" s="9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10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</row>
    <row r="912" spans="1:75" ht="13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7"/>
      <c r="O912" s="7"/>
      <c r="P912" s="7"/>
      <c r="Q912" s="6"/>
      <c r="R912" s="6"/>
      <c r="S912" s="6"/>
      <c r="T912" s="6"/>
      <c r="U912" s="9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10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</row>
    <row r="913" spans="1:75" ht="13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7"/>
      <c r="O913" s="7"/>
      <c r="P913" s="7"/>
      <c r="Q913" s="6"/>
      <c r="R913" s="6"/>
      <c r="S913" s="6"/>
      <c r="T913" s="6"/>
      <c r="U913" s="9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10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</row>
    <row r="914" spans="1:75" ht="13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7"/>
      <c r="O914" s="7"/>
      <c r="P914" s="7"/>
      <c r="Q914" s="6"/>
      <c r="R914" s="6"/>
      <c r="S914" s="6"/>
      <c r="T914" s="6"/>
      <c r="U914" s="9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10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</row>
    <row r="915" spans="1:75" ht="13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7"/>
      <c r="O915" s="7"/>
      <c r="P915" s="7"/>
      <c r="Q915" s="6"/>
      <c r="R915" s="6"/>
      <c r="S915" s="6"/>
      <c r="T915" s="6"/>
      <c r="U915" s="9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10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</row>
    <row r="916" spans="1:75" ht="13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7"/>
      <c r="O916" s="7"/>
      <c r="P916" s="7"/>
      <c r="Q916" s="6"/>
      <c r="R916" s="6"/>
      <c r="S916" s="6"/>
      <c r="T916" s="6"/>
      <c r="U916" s="9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10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</row>
    <row r="917" spans="1:75" ht="13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7"/>
      <c r="O917" s="7"/>
      <c r="P917" s="7"/>
      <c r="Q917" s="6"/>
      <c r="R917" s="6"/>
      <c r="S917" s="6"/>
      <c r="T917" s="6"/>
      <c r="U917" s="9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10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</row>
    <row r="918" spans="1:75" ht="13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7"/>
      <c r="O918" s="7"/>
      <c r="P918" s="7"/>
      <c r="Q918" s="6"/>
      <c r="R918" s="6"/>
      <c r="S918" s="6"/>
      <c r="T918" s="6"/>
      <c r="U918" s="9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10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</row>
    <row r="919" spans="1:75" ht="13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7"/>
      <c r="O919" s="7"/>
      <c r="P919" s="7"/>
      <c r="Q919" s="6"/>
      <c r="R919" s="6"/>
      <c r="S919" s="6"/>
      <c r="T919" s="6"/>
      <c r="U919" s="9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10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</row>
    <row r="920" spans="1:75" ht="13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7"/>
      <c r="O920" s="7"/>
      <c r="P920" s="7"/>
      <c r="Q920" s="6"/>
      <c r="R920" s="6"/>
      <c r="S920" s="6"/>
      <c r="T920" s="6"/>
      <c r="U920" s="9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10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</row>
    <row r="921" spans="1:75" ht="13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7"/>
      <c r="O921" s="7"/>
      <c r="P921" s="7"/>
      <c r="Q921" s="6"/>
      <c r="R921" s="6"/>
      <c r="S921" s="6"/>
      <c r="T921" s="6"/>
      <c r="U921" s="9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10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</row>
    <row r="922" spans="1:75" ht="13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7"/>
      <c r="O922" s="7"/>
      <c r="P922" s="7"/>
      <c r="Q922" s="6"/>
      <c r="R922" s="6"/>
      <c r="S922" s="6"/>
      <c r="T922" s="6"/>
      <c r="U922" s="9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10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</row>
    <row r="923" spans="1:75" ht="13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7"/>
      <c r="O923" s="7"/>
      <c r="P923" s="7"/>
      <c r="Q923" s="6"/>
      <c r="R923" s="6"/>
      <c r="S923" s="6"/>
      <c r="T923" s="6"/>
      <c r="U923" s="9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10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</row>
    <row r="924" spans="1:75" ht="13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7"/>
      <c r="O924" s="7"/>
      <c r="P924" s="7"/>
      <c r="Q924" s="6"/>
      <c r="R924" s="6"/>
      <c r="S924" s="6"/>
      <c r="T924" s="6"/>
      <c r="U924" s="9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10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</row>
    <row r="925" spans="1:75" ht="13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7"/>
      <c r="O925" s="7"/>
      <c r="P925" s="7"/>
      <c r="Q925" s="6"/>
      <c r="R925" s="6"/>
      <c r="S925" s="6"/>
      <c r="T925" s="6"/>
      <c r="U925" s="9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10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</row>
    <row r="926" spans="1:75" ht="13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7"/>
      <c r="O926" s="7"/>
      <c r="P926" s="7"/>
      <c r="Q926" s="6"/>
      <c r="R926" s="6"/>
      <c r="S926" s="6"/>
      <c r="T926" s="6"/>
      <c r="U926" s="9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10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</row>
    <row r="927" spans="1:75" ht="13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7"/>
      <c r="O927" s="7"/>
      <c r="P927" s="7"/>
      <c r="Q927" s="6"/>
      <c r="R927" s="6"/>
      <c r="S927" s="6"/>
      <c r="T927" s="6"/>
      <c r="U927" s="9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10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</row>
    <row r="928" spans="1:75" ht="13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7"/>
      <c r="O928" s="7"/>
      <c r="P928" s="7"/>
      <c r="Q928" s="6"/>
      <c r="R928" s="6"/>
      <c r="S928" s="6"/>
      <c r="T928" s="6"/>
      <c r="U928" s="9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10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</row>
    <row r="929" spans="1:75" ht="13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7"/>
      <c r="O929" s="7"/>
      <c r="P929" s="7"/>
      <c r="Q929" s="6"/>
      <c r="R929" s="6"/>
      <c r="S929" s="6"/>
      <c r="T929" s="6"/>
      <c r="U929" s="9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10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</row>
    <row r="930" spans="1:75" ht="13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7"/>
      <c r="O930" s="7"/>
      <c r="P930" s="7"/>
      <c r="Q930" s="6"/>
      <c r="R930" s="6"/>
      <c r="S930" s="6"/>
      <c r="T930" s="6"/>
      <c r="U930" s="9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10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</row>
    <row r="931" spans="1:75" ht="13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7"/>
      <c r="O931" s="7"/>
      <c r="P931" s="7"/>
      <c r="Q931" s="6"/>
      <c r="R931" s="6"/>
      <c r="S931" s="6"/>
      <c r="T931" s="6"/>
      <c r="U931" s="9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10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</row>
    <row r="932" spans="1:75" ht="13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7"/>
      <c r="O932" s="7"/>
      <c r="P932" s="7"/>
      <c r="Q932" s="6"/>
      <c r="R932" s="6"/>
      <c r="S932" s="6"/>
      <c r="T932" s="6"/>
      <c r="U932" s="9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10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</row>
    <row r="933" spans="1:75" ht="13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7"/>
      <c r="O933" s="7"/>
      <c r="P933" s="7"/>
      <c r="Q933" s="6"/>
      <c r="R933" s="6"/>
      <c r="S933" s="6"/>
      <c r="T933" s="6"/>
      <c r="U933" s="9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10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</row>
    <row r="934" spans="1:75" ht="13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7"/>
      <c r="O934" s="7"/>
      <c r="P934" s="7"/>
      <c r="Q934" s="6"/>
      <c r="R934" s="6"/>
      <c r="S934" s="6"/>
      <c r="T934" s="6"/>
      <c r="U934" s="9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10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</row>
    <row r="935" spans="1:75" ht="13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7"/>
      <c r="O935" s="7"/>
      <c r="P935" s="7"/>
      <c r="Q935" s="6"/>
      <c r="R935" s="6"/>
      <c r="S935" s="6"/>
      <c r="T935" s="6"/>
      <c r="U935" s="9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10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</row>
    <row r="936" spans="1:75" ht="13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7"/>
      <c r="O936" s="7"/>
      <c r="P936" s="7"/>
      <c r="Q936" s="6"/>
      <c r="R936" s="6"/>
      <c r="S936" s="6"/>
      <c r="T936" s="6"/>
      <c r="U936" s="9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10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</row>
    <row r="937" spans="1:75" ht="13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7"/>
      <c r="O937" s="7"/>
      <c r="P937" s="7"/>
      <c r="Q937" s="6"/>
      <c r="R937" s="6"/>
      <c r="S937" s="6"/>
      <c r="T937" s="6"/>
      <c r="U937" s="9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10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</row>
    <row r="938" spans="1:75" ht="13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7"/>
      <c r="O938" s="7"/>
      <c r="P938" s="7"/>
      <c r="Q938" s="6"/>
      <c r="R938" s="6"/>
      <c r="S938" s="6"/>
      <c r="T938" s="6"/>
      <c r="U938" s="9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10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</row>
    <row r="939" spans="1:75" ht="13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7"/>
      <c r="O939" s="7"/>
      <c r="P939" s="7"/>
      <c r="Q939" s="6"/>
      <c r="R939" s="6"/>
      <c r="S939" s="6"/>
      <c r="T939" s="6"/>
      <c r="U939" s="9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10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</row>
    <row r="940" spans="1:75" ht="13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7"/>
      <c r="O940" s="7"/>
      <c r="P940" s="7"/>
      <c r="Q940" s="6"/>
      <c r="R940" s="6"/>
      <c r="S940" s="6"/>
      <c r="T940" s="6"/>
      <c r="U940" s="9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10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</row>
    <row r="941" spans="1:75" ht="13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7"/>
      <c r="O941" s="7"/>
      <c r="P941" s="7"/>
      <c r="Q941" s="6"/>
      <c r="R941" s="6"/>
      <c r="S941" s="6"/>
      <c r="T941" s="6"/>
      <c r="U941" s="9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10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</row>
    <row r="942" spans="1:75" ht="13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7"/>
      <c r="O942" s="7"/>
      <c r="P942" s="7"/>
      <c r="Q942" s="6"/>
      <c r="R942" s="6"/>
      <c r="S942" s="6"/>
      <c r="T942" s="6"/>
      <c r="U942" s="9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10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</row>
    <row r="943" spans="1:75" ht="13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7"/>
      <c r="O943" s="7"/>
      <c r="P943" s="7"/>
      <c r="Q943" s="6"/>
      <c r="R943" s="6"/>
      <c r="S943" s="6"/>
      <c r="T943" s="6"/>
      <c r="U943" s="9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10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</row>
    <row r="944" spans="1:75" ht="13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7"/>
      <c r="O944" s="7"/>
      <c r="P944" s="7"/>
      <c r="Q944" s="6"/>
      <c r="R944" s="6"/>
      <c r="S944" s="6"/>
      <c r="T944" s="6"/>
      <c r="U944" s="9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10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</row>
    <row r="945" spans="1:75" ht="13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7"/>
      <c r="O945" s="7"/>
      <c r="P945" s="7"/>
      <c r="Q945" s="6"/>
      <c r="R945" s="6"/>
      <c r="S945" s="6"/>
      <c r="T945" s="6"/>
      <c r="U945" s="9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10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</row>
    <row r="946" spans="1:75" ht="13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7"/>
      <c r="O946" s="7"/>
      <c r="P946" s="7"/>
      <c r="Q946" s="6"/>
      <c r="R946" s="6"/>
      <c r="S946" s="6"/>
      <c r="T946" s="6"/>
      <c r="U946" s="9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10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</row>
    <row r="947" spans="1:75" ht="13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7"/>
      <c r="O947" s="7"/>
      <c r="P947" s="7"/>
      <c r="Q947" s="6"/>
      <c r="R947" s="6"/>
      <c r="S947" s="6"/>
      <c r="T947" s="6"/>
      <c r="U947" s="9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10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</row>
    <row r="948" spans="1:75" ht="13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7"/>
      <c r="O948" s="7"/>
      <c r="P948" s="7"/>
      <c r="Q948" s="6"/>
      <c r="R948" s="6"/>
      <c r="S948" s="6"/>
      <c r="T948" s="6"/>
      <c r="U948" s="9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10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</row>
    <row r="949" spans="1:75" ht="13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7"/>
      <c r="O949" s="7"/>
      <c r="P949" s="7"/>
      <c r="Q949" s="6"/>
      <c r="R949" s="6"/>
      <c r="S949" s="6"/>
      <c r="T949" s="6"/>
      <c r="U949" s="9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10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</row>
    <row r="950" spans="1:75" ht="13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7"/>
      <c r="O950" s="7"/>
      <c r="P950" s="7"/>
      <c r="Q950" s="6"/>
      <c r="R950" s="6"/>
      <c r="S950" s="6"/>
      <c r="T950" s="6"/>
      <c r="U950" s="9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10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</row>
    <row r="951" spans="1:75" ht="13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7"/>
      <c r="O951" s="7"/>
      <c r="P951" s="7"/>
      <c r="Q951" s="6"/>
      <c r="R951" s="6"/>
      <c r="S951" s="6"/>
      <c r="T951" s="6"/>
      <c r="U951" s="9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10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</row>
    <row r="952" spans="1:75" ht="13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7"/>
      <c r="O952" s="7"/>
      <c r="P952" s="7"/>
      <c r="Q952" s="6"/>
      <c r="R952" s="6"/>
      <c r="S952" s="6"/>
      <c r="T952" s="6"/>
      <c r="U952" s="9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10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</row>
    <row r="953" spans="1:75" ht="13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7"/>
      <c r="O953" s="7"/>
      <c r="P953" s="7"/>
      <c r="Q953" s="6"/>
      <c r="R953" s="6"/>
      <c r="S953" s="6"/>
      <c r="T953" s="6"/>
      <c r="U953" s="9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10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</row>
    <row r="954" spans="1:75" ht="13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7"/>
      <c r="O954" s="7"/>
      <c r="P954" s="7"/>
      <c r="Q954" s="6"/>
      <c r="R954" s="6"/>
      <c r="S954" s="6"/>
      <c r="T954" s="6"/>
      <c r="U954" s="9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10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</row>
    <row r="955" spans="1:75" ht="13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7"/>
      <c r="O955" s="7"/>
      <c r="P955" s="7"/>
      <c r="Q955" s="6"/>
      <c r="R955" s="6"/>
      <c r="S955" s="6"/>
      <c r="T955" s="6"/>
      <c r="U955" s="9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10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</row>
    <row r="956" spans="1:75" ht="13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7"/>
      <c r="O956" s="7"/>
      <c r="P956" s="7"/>
      <c r="Q956" s="6"/>
      <c r="R956" s="6"/>
      <c r="S956" s="6"/>
      <c r="T956" s="6"/>
      <c r="U956" s="9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10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</row>
    <row r="957" spans="1:75" ht="13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7"/>
      <c r="O957" s="7"/>
      <c r="P957" s="7"/>
      <c r="Q957" s="6"/>
      <c r="R957" s="6"/>
      <c r="S957" s="6"/>
      <c r="T957" s="6"/>
      <c r="U957" s="9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10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</row>
    <row r="958" spans="1:75" ht="13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7"/>
      <c r="O958" s="7"/>
      <c r="P958" s="7"/>
      <c r="Q958" s="6"/>
      <c r="R958" s="6"/>
      <c r="S958" s="6"/>
      <c r="T958" s="6"/>
      <c r="U958" s="9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10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</row>
    <row r="959" spans="1:75" ht="13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7"/>
      <c r="O959" s="7"/>
      <c r="P959" s="7"/>
      <c r="Q959" s="6"/>
      <c r="R959" s="6"/>
      <c r="S959" s="6"/>
      <c r="T959" s="6"/>
      <c r="U959" s="9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10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</row>
    <row r="960" spans="1:75" ht="13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7"/>
      <c r="O960" s="7"/>
      <c r="P960" s="7"/>
      <c r="Q960" s="6"/>
      <c r="R960" s="6"/>
      <c r="S960" s="6"/>
      <c r="T960" s="6"/>
      <c r="U960" s="9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10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</row>
    <row r="961" spans="1:75" ht="13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7"/>
      <c r="O961" s="7"/>
      <c r="P961" s="7"/>
      <c r="Q961" s="6"/>
      <c r="R961" s="6"/>
      <c r="S961" s="6"/>
      <c r="T961" s="6"/>
      <c r="U961" s="9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10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</row>
    <row r="962" spans="1:75" ht="13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7"/>
      <c r="O962" s="7"/>
      <c r="P962" s="7"/>
      <c r="Q962" s="6"/>
      <c r="R962" s="6"/>
      <c r="S962" s="6"/>
      <c r="T962" s="6"/>
      <c r="U962" s="9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10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</row>
    <row r="963" spans="1:75" ht="13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7"/>
      <c r="O963" s="7"/>
      <c r="P963" s="7"/>
      <c r="Q963" s="6"/>
      <c r="R963" s="6"/>
      <c r="S963" s="6"/>
      <c r="T963" s="6"/>
      <c r="U963" s="9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10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</row>
    <row r="964" spans="1:75" ht="13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7"/>
      <c r="O964" s="7"/>
      <c r="P964" s="7"/>
      <c r="Q964" s="6"/>
      <c r="R964" s="6"/>
      <c r="S964" s="6"/>
      <c r="T964" s="6"/>
      <c r="U964" s="9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10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</row>
    <row r="965" spans="1:75" ht="13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7"/>
      <c r="O965" s="7"/>
      <c r="P965" s="7"/>
      <c r="Q965" s="6"/>
      <c r="R965" s="6"/>
      <c r="S965" s="6"/>
      <c r="T965" s="6"/>
      <c r="U965" s="9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10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</row>
    <row r="966" spans="1:75" ht="13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7"/>
      <c r="O966" s="7"/>
      <c r="P966" s="7"/>
      <c r="Q966" s="6"/>
      <c r="R966" s="6"/>
      <c r="S966" s="6"/>
      <c r="T966" s="6"/>
      <c r="U966" s="9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10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</row>
    <row r="967" spans="1:75" ht="13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7"/>
      <c r="O967" s="7"/>
      <c r="P967" s="7"/>
      <c r="Q967" s="6"/>
      <c r="R967" s="6"/>
      <c r="S967" s="6"/>
      <c r="T967" s="6"/>
      <c r="U967" s="9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10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</row>
    <row r="968" spans="1:75" ht="13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7"/>
      <c r="O968" s="7"/>
      <c r="P968" s="7"/>
      <c r="Q968" s="6"/>
      <c r="R968" s="6"/>
      <c r="S968" s="6"/>
      <c r="T968" s="6"/>
      <c r="U968" s="9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10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</row>
    <row r="969" spans="1:75" ht="13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7"/>
      <c r="O969" s="7"/>
      <c r="P969" s="7"/>
      <c r="Q969" s="6"/>
      <c r="R969" s="6"/>
      <c r="S969" s="6"/>
      <c r="T969" s="6"/>
      <c r="U969" s="9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10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</row>
    <row r="970" spans="1:75" ht="13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7"/>
      <c r="O970" s="7"/>
      <c r="P970" s="7"/>
      <c r="Q970" s="6"/>
      <c r="R970" s="6"/>
      <c r="S970" s="6"/>
      <c r="T970" s="6"/>
      <c r="U970" s="9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10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</row>
    <row r="971" spans="1:75" ht="13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7"/>
      <c r="O971" s="7"/>
      <c r="P971" s="7"/>
      <c r="Q971" s="6"/>
      <c r="R971" s="6"/>
      <c r="S971" s="6"/>
      <c r="T971" s="6"/>
      <c r="U971" s="9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10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</row>
    <row r="972" spans="1:75" ht="13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7"/>
      <c r="O972" s="7"/>
      <c r="P972" s="7"/>
      <c r="Q972" s="6"/>
      <c r="R972" s="6"/>
      <c r="S972" s="6"/>
      <c r="T972" s="6"/>
      <c r="U972" s="9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10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</row>
    <row r="973" spans="1:75" ht="13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7"/>
      <c r="O973" s="7"/>
      <c r="P973" s="7"/>
      <c r="Q973" s="6"/>
      <c r="R973" s="6"/>
      <c r="S973" s="6"/>
      <c r="T973" s="6"/>
      <c r="U973" s="9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10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</row>
    <row r="974" spans="1:75" ht="13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7"/>
      <c r="O974" s="7"/>
      <c r="P974" s="7"/>
      <c r="Q974" s="6"/>
      <c r="R974" s="6"/>
      <c r="S974" s="6"/>
      <c r="T974" s="6"/>
      <c r="U974" s="9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10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</row>
    <row r="975" spans="1:75" ht="13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7"/>
      <c r="O975" s="7"/>
      <c r="P975" s="7"/>
      <c r="Q975" s="6"/>
      <c r="R975" s="6"/>
      <c r="S975" s="6"/>
      <c r="T975" s="6"/>
      <c r="U975" s="9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10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</row>
    <row r="976" spans="1:75" ht="13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7"/>
      <c r="O976" s="7"/>
      <c r="P976" s="7"/>
      <c r="Q976" s="6"/>
      <c r="R976" s="6"/>
      <c r="S976" s="6"/>
      <c r="T976" s="6"/>
      <c r="U976" s="9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10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</row>
    <row r="977" spans="1:75" ht="13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7"/>
      <c r="O977" s="7"/>
      <c r="P977" s="7"/>
      <c r="Q977" s="6"/>
      <c r="R977" s="6"/>
      <c r="S977" s="6"/>
      <c r="T977" s="6"/>
      <c r="U977" s="9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10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</row>
    <row r="978" spans="1:75" ht="13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7"/>
      <c r="O978" s="7"/>
      <c r="P978" s="7"/>
      <c r="Q978" s="6"/>
      <c r="R978" s="6"/>
      <c r="S978" s="6"/>
      <c r="T978" s="6"/>
      <c r="U978" s="9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10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</row>
    <row r="979" spans="1:75" ht="13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7"/>
      <c r="O979" s="7"/>
      <c r="P979" s="7"/>
      <c r="Q979" s="6"/>
      <c r="R979" s="6"/>
      <c r="S979" s="6"/>
      <c r="T979" s="6"/>
      <c r="U979" s="9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10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</row>
    <row r="980" spans="1:75" ht="13.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7"/>
      <c r="O980" s="7"/>
      <c r="P980" s="7"/>
      <c r="Q980" s="6"/>
      <c r="R980" s="6"/>
      <c r="S980" s="6"/>
      <c r="T980" s="6"/>
      <c r="U980" s="9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10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</row>
    <row r="981" spans="1:75" ht="13.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7"/>
      <c r="O981" s="7"/>
      <c r="P981" s="7"/>
      <c r="Q981" s="6"/>
      <c r="R981" s="6"/>
      <c r="S981" s="6"/>
      <c r="T981" s="6"/>
      <c r="U981" s="9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10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</row>
    <row r="982" spans="1:75" ht="13.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7"/>
      <c r="O982" s="7"/>
      <c r="P982" s="7"/>
      <c r="Q982" s="6"/>
      <c r="R982" s="6"/>
      <c r="S982" s="6"/>
      <c r="T982" s="6"/>
      <c r="U982" s="9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10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</row>
    <row r="983" spans="1:75" ht="13.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7"/>
      <c r="O983" s="7"/>
      <c r="P983" s="7"/>
      <c r="Q983" s="6"/>
      <c r="R983" s="6"/>
      <c r="S983" s="6"/>
      <c r="T983" s="6"/>
      <c r="U983" s="9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10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</row>
    <row r="984" spans="1:75" ht="13.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7"/>
      <c r="O984" s="7"/>
      <c r="P984" s="7"/>
      <c r="Q984" s="6"/>
      <c r="R984" s="6"/>
      <c r="S984" s="6"/>
      <c r="T984" s="6"/>
      <c r="U984" s="9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10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</row>
    <row r="985" spans="1:75" ht="13.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7"/>
      <c r="O985" s="7"/>
      <c r="P985" s="7"/>
      <c r="Q985" s="6"/>
      <c r="R985" s="6"/>
      <c r="S985" s="6"/>
      <c r="T985" s="6"/>
      <c r="U985" s="9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10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</row>
    <row r="986" spans="1:75" ht="13.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7"/>
      <c r="O986" s="7"/>
      <c r="P986" s="7"/>
      <c r="Q986" s="6"/>
      <c r="R986" s="6"/>
      <c r="S986" s="6"/>
      <c r="T986" s="6"/>
      <c r="U986" s="9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10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</row>
    <row r="987" spans="1:75" ht="13.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7"/>
      <c r="O987" s="7"/>
      <c r="P987" s="7"/>
      <c r="Q987" s="6"/>
      <c r="R987" s="6"/>
      <c r="S987" s="6"/>
      <c r="T987" s="6"/>
      <c r="U987" s="9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10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</row>
    <row r="988" spans="1:75" ht="13.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7"/>
      <c r="O988" s="7"/>
      <c r="P988" s="7"/>
      <c r="Q988" s="6"/>
      <c r="R988" s="6"/>
      <c r="S988" s="6"/>
      <c r="T988" s="6"/>
      <c r="U988" s="9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10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</row>
    <row r="989" spans="1:75" ht="13.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7"/>
      <c r="O989" s="7"/>
      <c r="P989" s="7"/>
      <c r="Q989" s="6"/>
      <c r="R989" s="6"/>
      <c r="S989" s="6"/>
      <c r="T989" s="6"/>
      <c r="U989" s="9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10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</row>
    <row r="990" spans="1:75" ht="13.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7"/>
      <c r="O990" s="7"/>
      <c r="P990" s="7"/>
      <c r="Q990" s="6"/>
      <c r="R990" s="6"/>
      <c r="S990" s="6"/>
      <c r="T990" s="6"/>
      <c r="U990" s="9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10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</row>
    <row r="991" spans="1:75" ht="13.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7"/>
      <c r="O991" s="7"/>
      <c r="P991" s="7"/>
      <c r="Q991" s="6"/>
      <c r="R991" s="6"/>
      <c r="S991" s="6"/>
      <c r="T991" s="6"/>
      <c r="U991" s="9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10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</row>
    <row r="992" spans="1:75" ht="13.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7"/>
      <c r="O992" s="7"/>
      <c r="P992" s="7"/>
      <c r="Q992" s="6"/>
      <c r="R992" s="6"/>
      <c r="S992" s="6"/>
      <c r="T992" s="6"/>
      <c r="U992" s="9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10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</row>
    <row r="993" spans="1:75" ht="13.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7"/>
      <c r="O993" s="7"/>
      <c r="P993" s="7"/>
      <c r="Q993" s="6"/>
      <c r="R993" s="6"/>
      <c r="S993" s="6"/>
      <c r="T993" s="6"/>
      <c r="U993" s="9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10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</row>
    <row r="994" spans="1:75" ht="13.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7"/>
      <c r="O994" s="7"/>
      <c r="P994" s="7"/>
      <c r="Q994" s="6"/>
      <c r="R994" s="6"/>
      <c r="S994" s="6"/>
      <c r="T994" s="6"/>
      <c r="U994" s="9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10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</row>
    <row r="995" spans="1:75" ht="13.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7"/>
      <c r="O995" s="7"/>
      <c r="P995" s="7"/>
      <c r="Q995" s="6"/>
      <c r="R995" s="6"/>
      <c r="S995" s="6"/>
      <c r="T995" s="6"/>
      <c r="U995" s="9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10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</row>
    <row r="996" spans="1:75" ht="13.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7"/>
      <c r="O996" s="7"/>
      <c r="P996" s="7"/>
      <c r="Q996" s="6"/>
      <c r="R996" s="6"/>
      <c r="S996" s="6"/>
      <c r="T996" s="6"/>
      <c r="U996" s="9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10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</row>
    <row r="997" spans="1:75" ht="13.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7"/>
      <c r="O997" s="7"/>
      <c r="P997" s="7"/>
      <c r="Q997" s="6"/>
      <c r="R997" s="6"/>
      <c r="S997" s="6"/>
      <c r="T997" s="6"/>
      <c r="U997" s="9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10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</row>
    <row r="998" spans="1:75" ht="13.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7"/>
      <c r="O998" s="7"/>
      <c r="P998" s="7"/>
      <c r="Q998" s="6"/>
      <c r="R998" s="6"/>
      <c r="S998" s="6"/>
      <c r="T998" s="6"/>
      <c r="U998" s="9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10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</row>
    <row r="999" spans="1:75" ht="13.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7"/>
      <c r="O999" s="7"/>
      <c r="P999" s="7"/>
      <c r="Q999" s="6"/>
      <c r="R999" s="6"/>
      <c r="S999" s="6"/>
      <c r="T999" s="6"/>
      <c r="U999" s="9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10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</row>
    <row r="1000" spans="1:75" ht="13.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7"/>
      <c r="O1000" s="7"/>
      <c r="P1000" s="7"/>
      <c r="Q1000" s="6"/>
      <c r="R1000" s="6"/>
      <c r="S1000" s="6"/>
      <c r="T1000" s="6"/>
      <c r="U1000" s="9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10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</row>
  </sheetData>
  <autoFilter ref="A4:BW10" xr:uid="{00000000-0009-0000-0000-000002000000}"/>
  <mergeCells count="7">
    <mergeCell ref="BC3:BD3"/>
    <mergeCell ref="A1:C1"/>
    <mergeCell ref="D1:G1"/>
    <mergeCell ref="Q3:S3"/>
    <mergeCell ref="AB3:AG3"/>
    <mergeCell ref="AI3:AO3"/>
    <mergeCell ref="AR3:AU3"/>
  </mergeCells>
  <phoneticPr fontId="3"/>
  <pageMargins left="0.7" right="0.7" top="0.75" bottom="0.75" header="0" footer="0"/>
  <pageSetup paperSize="9" scale="1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B0818-E736-4D92-B621-0F7E3DAB8BE8}">
  <sheetPr>
    <tabColor theme="4"/>
    <pageSetUpPr fitToPage="1"/>
  </sheetPr>
  <dimension ref="A1:BW998"/>
  <sheetViews>
    <sheetView zoomScale="80" zoomScaleNormal="80" workbookViewId="0">
      <pane xSplit="9" ySplit="4" topLeftCell="AP5" activePane="bottomRight" state="frozen"/>
      <selection pane="topRight" activeCell="J1" sqref="J1"/>
      <selection pane="bottomLeft" activeCell="A5" sqref="A5"/>
      <selection pane="bottomRight" activeCell="BL16" sqref="BL16"/>
    </sheetView>
  </sheetViews>
  <sheetFormatPr defaultColWidth="12.625" defaultRowHeight="15" customHeight="1" outlineLevelCol="1"/>
  <cols>
    <col min="1" max="1" width="9.625" style="55" bestFit="1" customWidth="1"/>
    <col min="2" max="2" width="4.625" style="55" customWidth="1"/>
    <col min="3" max="3" width="16.125" style="55" customWidth="1"/>
    <col min="4" max="4" width="10.125" style="55" customWidth="1"/>
    <col min="5" max="5" width="9" style="55" customWidth="1"/>
    <col min="6" max="6" width="11.625" style="55" customWidth="1"/>
    <col min="7" max="8" width="8.75" style="55" customWidth="1"/>
    <col min="9" max="9" width="38.625" style="55" customWidth="1"/>
    <col min="10" max="10" width="8.875" style="55" customWidth="1"/>
    <col min="11" max="11" width="23.375" style="55" customWidth="1"/>
    <col min="12" max="13" width="7.875" style="55" customWidth="1"/>
    <col min="14" max="14" width="10.625" style="55" customWidth="1"/>
    <col min="15" max="15" width="10.5" style="55" customWidth="1"/>
    <col min="16" max="16" width="10.125" style="55" customWidth="1"/>
    <col min="17" max="17" width="9.125" style="55" customWidth="1"/>
    <col min="18" max="20" width="8.25" style="55" customWidth="1"/>
    <col min="21" max="21" width="11.25" style="55" customWidth="1"/>
    <col min="22" max="22" width="7.875" style="55" customWidth="1"/>
    <col min="23" max="23" width="11.375" style="55" customWidth="1"/>
    <col min="24" max="24" width="14.75" style="55" customWidth="1"/>
    <col min="25" max="25" width="17" style="55" customWidth="1"/>
    <col min="26" max="26" width="11.375" style="55" hidden="1" customWidth="1" outlineLevel="1"/>
    <col min="27" max="28" width="9.625" style="55" hidden="1" customWidth="1" outlineLevel="1"/>
    <col min="29" max="29" width="13.25" style="55" hidden="1" customWidth="1" outlineLevel="1"/>
    <col min="30" max="30" width="15" style="55" hidden="1" customWidth="1" outlineLevel="1"/>
    <col min="31" max="31" width="11.375" style="55" hidden="1" customWidth="1" outlineLevel="1"/>
    <col min="32" max="32" width="7.875" style="55" hidden="1" customWidth="1" outlineLevel="1"/>
    <col min="33" max="34" width="9.625" style="55" hidden="1" customWidth="1" outlineLevel="1"/>
    <col min="35" max="35" width="7.875" style="55" hidden="1" customWidth="1" outlineLevel="1"/>
    <col min="36" max="36" width="13.25" style="55" hidden="1" customWidth="1" outlineLevel="1"/>
    <col min="37" max="37" width="15" style="55" hidden="1" customWidth="1" outlineLevel="1"/>
    <col min="38" max="38" width="11.375" style="55" hidden="1" customWidth="1" outlineLevel="1"/>
    <col min="39" max="39" width="12.375" style="55" hidden="1" customWidth="1" outlineLevel="1"/>
    <col min="40" max="40" width="9.625" style="55" customWidth="1" collapsed="1"/>
    <col min="41" max="41" width="9.625" style="55" customWidth="1"/>
    <col min="42" max="42" width="13.25" style="55" customWidth="1"/>
    <col min="43" max="43" width="7.625" style="55" hidden="1" customWidth="1" outlineLevel="1"/>
    <col min="44" max="44" width="13.625" style="55" hidden="1" customWidth="1" outlineLevel="1"/>
    <col min="45" max="45" width="17.25" style="55" hidden="1" customWidth="1" outlineLevel="1"/>
    <col min="46" max="46" width="8" style="55" hidden="1" customWidth="1" outlineLevel="1"/>
    <col min="47" max="47" width="8.25" style="55" hidden="1" customWidth="1" outlineLevel="1"/>
    <col min="48" max="48" width="6.5" style="55" hidden="1" customWidth="1" outlineLevel="1"/>
    <col min="49" max="49" width="20.75" style="55" hidden="1" customWidth="1" outlineLevel="1"/>
    <col min="50" max="50" width="13.25" style="55" hidden="1" customWidth="1" outlineLevel="1"/>
    <col min="51" max="52" width="11.375" style="55" hidden="1" customWidth="1" outlineLevel="1"/>
    <col min="53" max="53" width="6.25" style="55" hidden="1" customWidth="1" outlineLevel="1"/>
    <col min="54" max="54" width="13.25" style="55" hidden="1" customWidth="1" outlineLevel="1"/>
    <col min="55" max="55" width="7.5" style="55" hidden="1" customWidth="1" outlineLevel="1"/>
    <col min="56" max="56" width="10.25" style="55" hidden="1" customWidth="1" outlineLevel="1"/>
    <col min="57" max="57" width="9.375" style="55" hidden="1" customWidth="1" outlineLevel="1"/>
    <col min="58" max="58" width="6.375" style="55" hidden="1" customWidth="1" outlineLevel="1"/>
    <col min="59" max="59" width="7.875" style="55" customWidth="1" collapsed="1"/>
    <col min="60" max="60" width="9.625" style="55" customWidth="1"/>
    <col min="61" max="61" width="13.25" style="55" customWidth="1"/>
    <col min="62" max="62" width="17.875" style="55" customWidth="1"/>
    <col min="63" max="65" width="7.875" style="55" customWidth="1"/>
    <col min="66" max="66" width="9.75" style="55" customWidth="1"/>
    <col min="67" max="67" width="9.625" style="55" customWidth="1"/>
    <col min="68" max="68" width="7.875" style="55" customWidth="1"/>
    <col min="69" max="69" width="6.25" style="55" customWidth="1"/>
    <col min="70" max="70" width="7.875" style="55" customWidth="1"/>
    <col min="71" max="71" width="6.25" style="55" customWidth="1"/>
    <col min="72" max="74" width="7.875" style="55" customWidth="1"/>
    <col min="75" max="75" width="10.875" style="55" customWidth="1"/>
    <col min="76" max="16384" width="12.625" style="55"/>
  </cols>
  <sheetData>
    <row r="1" spans="1:75" ht="13.5" customHeight="1" thickBot="1">
      <c r="A1" s="44" t="str">
        <f>[1]土地!A1</f>
        <v>団体名</v>
      </c>
      <c r="B1" s="45"/>
      <c r="C1" s="46"/>
      <c r="D1" s="47" t="str">
        <f>[1]土地!D1</f>
        <v>男鹿地区消防一部事務組合</v>
      </c>
      <c r="E1" s="45"/>
      <c r="F1" s="45"/>
      <c r="G1" s="48"/>
      <c r="H1" s="49"/>
      <c r="I1" s="49"/>
      <c r="J1" s="49"/>
      <c r="K1" s="49"/>
      <c r="L1" s="49"/>
      <c r="M1" s="49"/>
      <c r="N1" s="50"/>
      <c r="O1" s="51">
        <f>[1]土地!O1</f>
        <v>2023</v>
      </c>
      <c r="P1" s="50"/>
      <c r="Q1" s="49"/>
      <c r="R1" s="49"/>
      <c r="S1" s="49"/>
      <c r="T1" s="49"/>
      <c r="U1" s="52"/>
      <c r="V1" s="53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54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</row>
    <row r="2" spans="1:75" ht="13.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50"/>
      <c r="O2" s="50"/>
      <c r="P2" s="50"/>
      <c r="Q2" s="49"/>
      <c r="R2" s="49"/>
      <c r="S2" s="49"/>
      <c r="T2" s="49"/>
      <c r="U2" s="52"/>
      <c r="V2" s="53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54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</row>
    <row r="3" spans="1:75" ht="12.75" customHeight="1">
      <c r="A3" s="56" t="s">
        <v>2</v>
      </c>
      <c r="B3" s="56" t="s">
        <v>3</v>
      </c>
      <c r="C3" s="56" t="s">
        <v>4</v>
      </c>
      <c r="D3" s="56" t="s">
        <v>5</v>
      </c>
      <c r="E3" s="57" t="s">
        <v>6</v>
      </c>
      <c r="F3" s="58" t="s">
        <v>7</v>
      </c>
      <c r="G3" s="57" t="s">
        <v>8</v>
      </c>
      <c r="H3" s="57" t="s">
        <v>9</v>
      </c>
      <c r="I3" s="57" t="s">
        <v>10</v>
      </c>
      <c r="J3" s="56" t="s">
        <v>11</v>
      </c>
      <c r="K3" s="57" t="s">
        <v>12</v>
      </c>
      <c r="L3" s="59" t="s">
        <v>13</v>
      </c>
      <c r="M3" s="60" t="s">
        <v>14</v>
      </c>
      <c r="N3" s="61" t="s">
        <v>15</v>
      </c>
      <c r="O3" s="62" t="s">
        <v>16</v>
      </c>
      <c r="P3" s="63" t="s">
        <v>17</v>
      </c>
      <c r="Q3" s="64" t="s">
        <v>17</v>
      </c>
      <c r="R3" s="65"/>
      <c r="S3" s="66"/>
      <c r="T3" s="67" t="s">
        <v>18</v>
      </c>
      <c r="U3" s="68" t="s">
        <v>19</v>
      </c>
      <c r="V3" s="69" t="s">
        <v>20</v>
      </c>
      <c r="W3" s="59" t="s">
        <v>21</v>
      </c>
      <c r="X3" s="70" t="s">
        <v>22</v>
      </c>
      <c r="Y3" s="70" t="s">
        <v>23</v>
      </c>
      <c r="Z3" s="59" t="s">
        <v>24</v>
      </c>
      <c r="AA3" s="59" t="s">
        <v>25</v>
      </c>
      <c r="AB3" s="71" t="s">
        <v>26</v>
      </c>
      <c r="AC3" s="65"/>
      <c r="AD3" s="65"/>
      <c r="AE3" s="65"/>
      <c r="AF3" s="65"/>
      <c r="AG3" s="66"/>
      <c r="AH3" s="59" t="s">
        <v>27</v>
      </c>
      <c r="AI3" s="71" t="s">
        <v>26</v>
      </c>
      <c r="AJ3" s="65"/>
      <c r="AK3" s="65"/>
      <c r="AL3" s="65"/>
      <c r="AM3" s="65"/>
      <c r="AN3" s="65"/>
      <c r="AO3" s="66"/>
      <c r="AP3" s="72" t="s">
        <v>28</v>
      </c>
      <c r="AQ3" s="56" t="s">
        <v>29</v>
      </c>
      <c r="AR3" s="73" t="s">
        <v>30</v>
      </c>
      <c r="AS3" s="65"/>
      <c r="AT3" s="65"/>
      <c r="AU3" s="66"/>
      <c r="AV3" s="59" t="s">
        <v>31</v>
      </c>
      <c r="AW3" s="56" t="s">
        <v>32</v>
      </c>
      <c r="AX3" s="59" t="s">
        <v>33</v>
      </c>
      <c r="AY3" s="59" t="s">
        <v>34</v>
      </c>
      <c r="AZ3" s="59" t="s">
        <v>35</v>
      </c>
      <c r="BA3" s="59" t="s">
        <v>36</v>
      </c>
      <c r="BB3" s="59" t="s">
        <v>37</v>
      </c>
      <c r="BC3" s="74" t="s">
        <v>38</v>
      </c>
      <c r="BD3" s="75"/>
      <c r="BE3" s="57" t="s">
        <v>81</v>
      </c>
      <c r="BF3" s="57" t="s">
        <v>39</v>
      </c>
      <c r="BG3" s="60" t="s">
        <v>41</v>
      </c>
      <c r="BH3" s="58" t="s">
        <v>42</v>
      </c>
      <c r="BI3" s="72" t="s">
        <v>43</v>
      </c>
      <c r="BJ3" s="57" t="s">
        <v>44</v>
      </c>
      <c r="BK3" s="57" t="s">
        <v>45</v>
      </c>
      <c r="BL3" s="57" t="s">
        <v>46</v>
      </c>
      <c r="BM3" s="57" t="s">
        <v>47</v>
      </c>
      <c r="BN3" s="57" t="s">
        <v>48</v>
      </c>
      <c r="BO3" s="57" t="s">
        <v>49</v>
      </c>
      <c r="BP3" s="57" t="s">
        <v>50</v>
      </c>
      <c r="BQ3" s="57" t="s">
        <v>51</v>
      </c>
      <c r="BR3" s="57" t="s">
        <v>52</v>
      </c>
      <c r="BS3" s="56" t="s">
        <v>53</v>
      </c>
      <c r="BT3" s="56" t="s">
        <v>54</v>
      </c>
      <c r="BU3" s="56" t="s">
        <v>55</v>
      </c>
      <c r="BV3" s="56" t="s">
        <v>56</v>
      </c>
      <c r="BW3" s="57" t="s">
        <v>57</v>
      </c>
    </row>
    <row r="4" spans="1:75" ht="33" customHeight="1">
      <c r="A4" s="56"/>
      <c r="B4" s="56"/>
      <c r="C4" s="56"/>
      <c r="D4" s="56"/>
      <c r="E4" s="57"/>
      <c r="F4" s="58"/>
      <c r="G4" s="57"/>
      <c r="H4" s="57"/>
      <c r="I4" s="57"/>
      <c r="J4" s="56"/>
      <c r="K4" s="57"/>
      <c r="L4" s="59"/>
      <c r="M4" s="60"/>
      <c r="N4" s="61"/>
      <c r="O4" s="62"/>
      <c r="P4" s="76"/>
      <c r="Q4" s="72" t="s">
        <v>58</v>
      </c>
      <c r="R4" s="72" t="s">
        <v>59</v>
      </c>
      <c r="S4" s="72" t="s">
        <v>60</v>
      </c>
      <c r="T4" s="77"/>
      <c r="U4" s="68"/>
      <c r="V4" s="69"/>
      <c r="W4" s="59"/>
      <c r="X4" s="78"/>
      <c r="Y4" s="78"/>
      <c r="Z4" s="59"/>
      <c r="AA4" s="59"/>
      <c r="AB4" s="59" t="s">
        <v>61</v>
      </c>
      <c r="AC4" s="59" t="s">
        <v>62</v>
      </c>
      <c r="AD4" s="59" t="s">
        <v>63</v>
      </c>
      <c r="AE4" s="59" t="s">
        <v>64</v>
      </c>
      <c r="AF4" s="59" t="s">
        <v>65</v>
      </c>
      <c r="AG4" s="59" t="s">
        <v>66</v>
      </c>
      <c r="AH4" s="59"/>
      <c r="AI4" s="59" t="s">
        <v>67</v>
      </c>
      <c r="AJ4" s="59" t="s">
        <v>68</v>
      </c>
      <c r="AK4" s="59" t="s">
        <v>69</v>
      </c>
      <c r="AL4" s="59" t="s">
        <v>70</v>
      </c>
      <c r="AM4" s="59" t="s">
        <v>71</v>
      </c>
      <c r="AN4" s="60" t="s">
        <v>72</v>
      </c>
      <c r="AO4" s="59" t="s">
        <v>73</v>
      </c>
      <c r="AP4" s="72"/>
      <c r="AQ4" s="56"/>
      <c r="AR4" s="56" t="s">
        <v>74</v>
      </c>
      <c r="AS4" s="56" t="s">
        <v>75</v>
      </c>
      <c r="AT4" s="56" t="s">
        <v>76</v>
      </c>
      <c r="AU4" s="56" t="s">
        <v>77</v>
      </c>
      <c r="AV4" s="59"/>
      <c r="AW4" s="56"/>
      <c r="AX4" s="59"/>
      <c r="AY4" s="59"/>
      <c r="AZ4" s="59"/>
      <c r="BA4" s="59"/>
      <c r="BB4" s="59"/>
      <c r="BC4" s="79" t="s">
        <v>78</v>
      </c>
      <c r="BD4" s="57" t="s">
        <v>79</v>
      </c>
      <c r="BE4" s="56"/>
      <c r="BF4" s="56"/>
      <c r="BG4" s="60"/>
      <c r="BH4" s="59"/>
      <c r="BI4" s="72"/>
      <c r="BJ4" s="56"/>
      <c r="BK4" s="56"/>
      <c r="BL4" s="57"/>
      <c r="BM4" s="56"/>
      <c r="BN4" s="56"/>
      <c r="BO4" s="57"/>
      <c r="BP4" s="56"/>
      <c r="BQ4" s="56"/>
      <c r="BR4" s="56"/>
      <c r="BS4" s="56"/>
      <c r="BT4" s="56"/>
      <c r="BU4" s="56"/>
      <c r="BV4" s="56"/>
      <c r="BW4" s="56"/>
    </row>
    <row r="5" spans="1:75" ht="13.5" customHeight="1">
      <c r="A5" s="80" t="s">
        <v>82</v>
      </c>
      <c r="B5" s="80" t="s">
        <v>83</v>
      </c>
      <c r="C5" s="80"/>
      <c r="D5" s="80"/>
      <c r="E5" s="80" t="s">
        <v>84</v>
      </c>
      <c r="F5" s="80" t="s">
        <v>85</v>
      </c>
      <c r="G5" s="80"/>
      <c r="H5" s="80"/>
      <c r="I5" s="80" t="s">
        <v>86</v>
      </c>
      <c r="J5" s="80" t="s">
        <v>87</v>
      </c>
      <c r="K5" s="80" t="s">
        <v>88</v>
      </c>
      <c r="L5" s="80">
        <v>50</v>
      </c>
      <c r="M5" s="80">
        <f>VLOOKUP(L5,'[2]償却率（定額法）'!$B$6:$C$104,2)</f>
        <v>0.02</v>
      </c>
      <c r="N5" s="81" t="s">
        <v>89</v>
      </c>
      <c r="O5" s="81"/>
      <c r="P5" s="82" t="str">
        <f t="shared" ref="P5:P40" si="0">IF(O5="",N5,O5)</f>
        <v>1984/03/10</v>
      </c>
      <c r="Q5" s="83">
        <f t="shared" ref="Q5:Q40" si="1">YEAR(P5)</f>
        <v>1984</v>
      </c>
      <c r="R5" s="83">
        <f t="shared" ref="R5:R40" si="2">MONTH(P5)</f>
        <v>3</v>
      </c>
      <c r="S5" s="83">
        <f t="shared" ref="S5:S40" si="3">DAY(N5)</f>
        <v>10</v>
      </c>
      <c r="T5" s="80">
        <f t="shared" ref="T5:T40" si="4">IF(Q5=1900,"",IF(R5&lt;4,Q5-1,Q5))</f>
        <v>1983</v>
      </c>
      <c r="U5" s="84">
        <v>458744000</v>
      </c>
      <c r="V5" s="85">
        <v>1</v>
      </c>
      <c r="W5" s="80"/>
      <c r="X5" s="86">
        <v>358597397</v>
      </c>
      <c r="Y5" s="86">
        <f t="shared" ref="Y5:Y40" si="5">U5-X5</f>
        <v>100146603</v>
      </c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7">
        <f t="shared" ref="AN5:AN40" si="6">IF(BG5=0,0,IF(BG5=L5,Y5-1,IF(Y5=1,0,ROUND(U5*M5,0))))</f>
        <v>9174880</v>
      </c>
      <c r="AO5" s="80"/>
      <c r="AP5" s="88">
        <f t="shared" ref="AP5:AP40" si="7">Y5-AN5</f>
        <v>90971723</v>
      </c>
      <c r="AQ5" s="80" t="s">
        <v>90</v>
      </c>
      <c r="AR5" s="80"/>
      <c r="AS5" s="80"/>
      <c r="AT5" s="80"/>
      <c r="AU5" s="80"/>
      <c r="AV5" s="80" t="s">
        <v>91</v>
      </c>
      <c r="AW5" s="80"/>
      <c r="AX5" s="80"/>
      <c r="AY5" s="80"/>
      <c r="AZ5" s="80" t="s">
        <v>92</v>
      </c>
      <c r="BA5" s="80"/>
      <c r="BB5" s="80"/>
      <c r="BC5" s="89"/>
      <c r="BD5" s="80" t="s">
        <v>80</v>
      </c>
      <c r="BE5" s="80"/>
      <c r="BF5" s="90"/>
      <c r="BG5" s="83">
        <f>IF(T5="",0,$O$1-T5)</f>
        <v>40</v>
      </c>
      <c r="BH5" s="80" t="s">
        <v>93</v>
      </c>
      <c r="BI5" s="88">
        <f t="shared" ref="BI5:BI37" si="8">U5-AP5</f>
        <v>367772277</v>
      </c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</row>
    <row r="6" spans="1:75" ht="13.5" customHeight="1">
      <c r="A6" s="80" t="s">
        <v>94</v>
      </c>
      <c r="B6" s="80" t="s">
        <v>83</v>
      </c>
      <c r="C6" s="80"/>
      <c r="D6" s="80"/>
      <c r="E6" s="80" t="s">
        <v>84</v>
      </c>
      <c r="F6" s="80" t="s">
        <v>85</v>
      </c>
      <c r="G6" s="80"/>
      <c r="H6" s="80"/>
      <c r="I6" s="80" t="s">
        <v>95</v>
      </c>
      <c r="J6" s="80" t="s">
        <v>87</v>
      </c>
      <c r="K6" s="80" t="s">
        <v>96</v>
      </c>
      <c r="L6" s="80">
        <v>15</v>
      </c>
      <c r="M6" s="80">
        <f>VLOOKUP(L6,'[2]償却率（定額法）'!$B$6:$C$104,2)</f>
        <v>6.7000000000000004E-2</v>
      </c>
      <c r="N6" s="81" t="s">
        <v>97</v>
      </c>
      <c r="O6" s="81"/>
      <c r="P6" s="82" t="str">
        <f t="shared" si="0"/>
        <v>2011/09/13</v>
      </c>
      <c r="Q6" s="83">
        <f t="shared" si="1"/>
        <v>2011</v>
      </c>
      <c r="R6" s="83">
        <f t="shared" si="2"/>
        <v>9</v>
      </c>
      <c r="S6" s="83">
        <f t="shared" si="3"/>
        <v>13</v>
      </c>
      <c r="T6" s="80">
        <f t="shared" si="4"/>
        <v>2011</v>
      </c>
      <c r="U6" s="84">
        <v>1005900</v>
      </c>
      <c r="V6" s="85">
        <v>1</v>
      </c>
      <c r="W6" s="80"/>
      <c r="X6" s="86">
        <v>780537</v>
      </c>
      <c r="Y6" s="86">
        <f t="shared" si="5"/>
        <v>225363</v>
      </c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7">
        <f t="shared" si="6"/>
        <v>67395</v>
      </c>
      <c r="AO6" s="80"/>
      <c r="AP6" s="88">
        <f t="shared" si="7"/>
        <v>157968</v>
      </c>
      <c r="AQ6" s="80" t="s">
        <v>90</v>
      </c>
      <c r="AR6" s="80"/>
      <c r="AS6" s="80"/>
      <c r="AT6" s="80"/>
      <c r="AU6" s="80"/>
      <c r="AV6" s="80" t="s">
        <v>98</v>
      </c>
      <c r="AW6" s="80"/>
      <c r="AX6" s="80"/>
      <c r="AY6" s="80"/>
      <c r="AZ6" s="80" t="s">
        <v>92</v>
      </c>
      <c r="BA6" s="80"/>
      <c r="BB6" s="80"/>
      <c r="BC6" s="89"/>
      <c r="BD6" s="80" t="s">
        <v>80</v>
      </c>
      <c r="BE6" s="80"/>
      <c r="BF6" s="90"/>
      <c r="BG6" s="83">
        <f t="shared" ref="BG6:BG40" si="9">IF(T6="",0,$O$1-T6)</f>
        <v>12</v>
      </c>
      <c r="BH6" s="80" t="s">
        <v>93</v>
      </c>
      <c r="BI6" s="88">
        <f t="shared" si="8"/>
        <v>847932</v>
      </c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</row>
    <row r="7" spans="1:75" ht="13.5" customHeight="1">
      <c r="A7" s="80" t="s">
        <v>99</v>
      </c>
      <c r="B7" s="80" t="s">
        <v>83</v>
      </c>
      <c r="C7" s="80"/>
      <c r="D7" s="80"/>
      <c r="E7" s="80" t="s">
        <v>84</v>
      </c>
      <c r="F7" s="80" t="s">
        <v>85</v>
      </c>
      <c r="G7" s="80"/>
      <c r="H7" s="80"/>
      <c r="I7" s="80" t="s">
        <v>100</v>
      </c>
      <c r="J7" s="80" t="s">
        <v>87</v>
      </c>
      <c r="K7" s="80" t="s">
        <v>96</v>
      </c>
      <c r="L7" s="80">
        <v>15</v>
      </c>
      <c r="M7" s="80">
        <f>VLOOKUP(L7,'[2]償却率（定額法）'!$B$6:$C$104,2)</f>
        <v>6.7000000000000004E-2</v>
      </c>
      <c r="N7" s="81" t="s">
        <v>101</v>
      </c>
      <c r="O7" s="81"/>
      <c r="P7" s="82" t="str">
        <f t="shared" si="0"/>
        <v>2012/09/26</v>
      </c>
      <c r="Q7" s="83">
        <f t="shared" si="1"/>
        <v>2012</v>
      </c>
      <c r="R7" s="83">
        <f t="shared" si="2"/>
        <v>9</v>
      </c>
      <c r="S7" s="83">
        <f t="shared" si="3"/>
        <v>26</v>
      </c>
      <c r="T7" s="80">
        <f t="shared" si="4"/>
        <v>2012</v>
      </c>
      <c r="U7" s="84">
        <v>8715000</v>
      </c>
      <c r="V7" s="85">
        <v>1</v>
      </c>
      <c r="W7" s="80"/>
      <c r="X7" s="86">
        <v>6178038</v>
      </c>
      <c r="Y7" s="86">
        <f t="shared" si="5"/>
        <v>2536962</v>
      </c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7">
        <f t="shared" si="6"/>
        <v>583905</v>
      </c>
      <c r="AO7" s="80"/>
      <c r="AP7" s="88">
        <f t="shared" si="7"/>
        <v>1953057</v>
      </c>
      <c r="AQ7" s="80" t="s">
        <v>90</v>
      </c>
      <c r="AR7" s="80"/>
      <c r="AS7" s="80"/>
      <c r="AT7" s="80"/>
      <c r="AU7" s="80"/>
      <c r="AV7" s="80" t="s">
        <v>98</v>
      </c>
      <c r="AW7" s="80"/>
      <c r="AX7" s="80"/>
      <c r="AY7" s="80"/>
      <c r="AZ7" s="80" t="s">
        <v>92</v>
      </c>
      <c r="BA7" s="80"/>
      <c r="BB7" s="80"/>
      <c r="BC7" s="89"/>
      <c r="BD7" s="80" t="s">
        <v>80</v>
      </c>
      <c r="BE7" s="80"/>
      <c r="BF7" s="90"/>
      <c r="BG7" s="83">
        <f t="shared" si="9"/>
        <v>11</v>
      </c>
      <c r="BH7" s="80" t="s">
        <v>93</v>
      </c>
      <c r="BI7" s="88">
        <f t="shared" si="8"/>
        <v>6761943</v>
      </c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</row>
    <row r="8" spans="1:75" ht="13.5" customHeight="1">
      <c r="A8" s="80" t="s">
        <v>102</v>
      </c>
      <c r="B8" s="80" t="s">
        <v>83</v>
      </c>
      <c r="C8" s="80"/>
      <c r="D8" s="80"/>
      <c r="E8" s="80" t="s">
        <v>84</v>
      </c>
      <c r="F8" s="80" t="s">
        <v>85</v>
      </c>
      <c r="G8" s="80"/>
      <c r="H8" s="80"/>
      <c r="I8" s="80" t="s">
        <v>103</v>
      </c>
      <c r="J8" s="80" t="s">
        <v>87</v>
      </c>
      <c r="K8" s="80" t="s">
        <v>104</v>
      </c>
      <c r="L8" s="80">
        <v>10</v>
      </c>
      <c r="M8" s="80">
        <f>VLOOKUP(L8,'[2]償却率（定額法）'!$B$6:$C$104,2)</f>
        <v>0.1</v>
      </c>
      <c r="N8" s="81" t="s">
        <v>105</v>
      </c>
      <c r="O8" s="81"/>
      <c r="P8" s="82" t="str">
        <f t="shared" si="0"/>
        <v>2014/12/12</v>
      </c>
      <c r="Q8" s="83">
        <f t="shared" si="1"/>
        <v>2014</v>
      </c>
      <c r="R8" s="83">
        <f t="shared" si="2"/>
        <v>12</v>
      </c>
      <c r="S8" s="83">
        <f t="shared" si="3"/>
        <v>12</v>
      </c>
      <c r="T8" s="80">
        <f t="shared" si="4"/>
        <v>2014</v>
      </c>
      <c r="U8" s="84">
        <v>4536000</v>
      </c>
      <c r="V8" s="85">
        <v>1</v>
      </c>
      <c r="W8" s="80"/>
      <c r="X8" s="86">
        <v>3779082</v>
      </c>
      <c r="Y8" s="86">
        <f t="shared" si="5"/>
        <v>756918</v>
      </c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7">
        <f t="shared" si="6"/>
        <v>453600</v>
      </c>
      <c r="AO8" s="80"/>
      <c r="AP8" s="88">
        <f t="shared" si="7"/>
        <v>303318</v>
      </c>
      <c r="AQ8" s="80" t="s">
        <v>90</v>
      </c>
      <c r="AR8" s="80"/>
      <c r="AS8" s="80"/>
      <c r="AT8" s="80"/>
      <c r="AU8" s="80"/>
      <c r="AV8" s="80" t="s">
        <v>106</v>
      </c>
      <c r="AW8" s="80"/>
      <c r="AX8" s="80"/>
      <c r="AY8" s="80"/>
      <c r="AZ8" s="80" t="s">
        <v>92</v>
      </c>
      <c r="BA8" s="80"/>
      <c r="BB8" s="80"/>
      <c r="BC8" s="89"/>
      <c r="BD8" s="80" t="s">
        <v>80</v>
      </c>
      <c r="BE8" s="80"/>
      <c r="BF8" s="90"/>
      <c r="BG8" s="83">
        <f t="shared" si="9"/>
        <v>9</v>
      </c>
      <c r="BH8" s="80" t="s">
        <v>93</v>
      </c>
      <c r="BI8" s="88">
        <f t="shared" si="8"/>
        <v>4232682</v>
      </c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</row>
    <row r="9" spans="1:75" ht="13.5" customHeight="1">
      <c r="A9" s="80" t="s">
        <v>107</v>
      </c>
      <c r="B9" s="80" t="s">
        <v>83</v>
      </c>
      <c r="C9" s="80"/>
      <c r="D9" s="80"/>
      <c r="E9" s="80" t="s">
        <v>84</v>
      </c>
      <c r="F9" s="80" t="s">
        <v>85</v>
      </c>
      <c r="G9" s="80"/>
      <c r="H9" s="80"/>
      <c r="I9" s="80" t="s">
        <v>108</v>
      </c>
      <c r="J9" s="80" t="s">
        <v>87</v>
      </c>
      <c r="K9" s="80" t="s">
        <v>88</v>
      </c>
      <c r="L9" s="80">
        <v>50</v>
      </c>
      <c r="M9" s="80">
        <f>VLOOKUP(L9,'[2]償却率（定額法）'!$B$6:$C$104,2)</f>
        <v>0.02</v>
      </c>
      <c r="N9" s="81" t="s">
        <v>109</v>
      </c>
      <c r="O9" s="81"/>
      <c r="P9" s="82" t="str">
        <f t="shared" si="0"/>
        <v>2014/02/28</v>
      </c>
      <c r="Q9" s="83">
        <f t="shared" si="1"/>
        <v>2014</v>
      </c>
      <c r="R9" s="83">
        <f t="shared" si="2"/>
        <v>2</v>
      </c>
      <c r="S9" s="83">
        <f t="shared" si="3"/>
        <v>28</v>
      </c>
      <c r="T9" s="80">
        <f t="shared" si="4"/>
        <v>2013</v>
      </c>
      <c r="U9" s="84">
        <v>57540000</v>
      </c>
      <c r="V9" s="85">
        <v>1</v>
      </c>
      <c r="W9" s="80"/>
      <c r="X9" s="86">
        <v>10543168</v>
      </c>
      <c r="Y9" s="86">
        <f>U9-X9</f>
        <v>46996832</v>
      </c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7">
        <f>IF(BG9=0,0,IF(BG9=L9,Y9-1,IF(Y9=1,0,ROUND(U9*M9,0))))</f>
        <v>1150800</v>
      </c>
      <c r="AO9" s="80"/>
      <c r="AP9" s="88">
        <f t="shared" si="7"/>
        <v>45846032</v>
      </c>
      <c r="AQ9" s="80" t="s">
        <v>90</v>
      </c>
      <c r="AR9" s="80"/>
      <c r="AS9" s="80"/>
      <c r="AT9" s="80"/>
      <c r="AU9" s="80"/>
      <c r="AV9" s="80" t="s">
        <v>91</v>
      </c>
      <c r="AW9" s="80"/>
      <c r="AX9" s="80"/>
      <c r="AY9" s="80"/>
      <c r="AZ9" s="80" t="s">
        <v>92</v>
      </c>
      <c r="BA9" s="80"/>
      <c r="BB9" s="80"/>
      <c r="BC9" s="89"/>
      <c r="BD9" s="80" t="s">
        <v>80</v>
      </c>
      <c r="BE9" s="80"/>
      <c r="BF9" s="80"/>
      <c r="BG9" s="83">
        <f>IF(T9="",0,$O$1-T9)</f>
        <v>10</v>
      </c>
      <c r="BH9" s="80" t="s">
        <v>93</v>
      </c>
      <c r="BI9" s="88">
        <f t="shared" si="8"/>
        <v>11693968</v>
      </c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</row>
    <row r="10" spans="1:75" ht="13.5" customHeight="1">
      <c r="A10" s="80" t="s">
        <v>110</v>
      </c>
      <c r="B10" s="80" t="s">
        <v>83</v>
      </c>
      <c r="C10" s="80"/>
      <c r="D10" s="80"/>
      <c r="E10" s="80" t="s">
        <v>84</v>
      </c>
      <c r="F10" s="80" t="s">
        <v>85</v>
      </c>
      <c r="G10" s="80"/>
      <c r="H10" s="80"/>
      <c r="I10" s="80" t="s">
        <v>111</v>
      </c>
      <c r="J10" s="80" t="s">
        <v>87</v>
      </c>
      <c r="K10" s="80" t="s">
        <v>112</v>
      </c>
      <c r="L10" s="80">
        <v>38</v>
      </c>
      <c r="M10" s="80">
        <f>VLOOKUP(L10,'[2]償却率（定額法）'!$B$6:$C$104,2)</f>
        <v>2.7E-2</v>
      </c>
      <c r="N10" s="81" t="s">
        <v>113</v>
      </c>
      <c r="O10" s="81"/>
      <c r="P10" s="82" t="str">
        <f t="shared" si="0"/>
        <v>1990/03/22</v>
      </c>
      <c r="Q10" s="83">
        <f t="shared" si="1"/>
        <v>1990</v>
      </c>
      <c r="R10" s="83">
        <f t="shared" si="2"/>
        <v>3</v>
      </c>
      <c r="S10" s="83">
        <f t="shared" si="3"/>
        <v>22</v>
      </c>
      <c r="T10" s="80">
        <f t="shared" si="4"/>
        <v>1989</v>
      </c>
      <c r="U10" s="84">
        <v>91957164</v>
      </c>
      <c r="V10" s="85">
        <v>1</v>
      </c>
      <c r="W10" s="80"/>
      <c r="X10" s="86">
        <v>82144681</v>
      </c>
      <c r="Y10" s="86">
        <f t="shared" si="5"/>
        <v>9812483</v>
      </c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7">
        <f t="shared" si="6"/>
        <v>2482843</v>
      </c>
      <c r="AO10" s="80"/>
      <c r="AP10" s="88">
        <f t="shared" si="7"/>
        <v>7329640</v>
      </c>
      <c r="AQ10" s="80" t="s">
        <v>90</v>
      </c>
      <c r="AR10" s="80"/>
      <c r="AS10" s="80"/>
      <c r="AT10" s="80"/>
      <c r="AU10" s="80"/>
      <c r="AV10" s="80" t="s">
        <v>91</v>
      </c>
      <c r="AW10" s="80"/>
      <c r="AX10" s="80"/>
      <c r="AY10" s="80"/>
      <c r="AZ10" s="80" t="s">
        <v>92</v>
      </c>
      <c r="BA10" s="80"/>
      <c r="BB10" s="80"/>
      <c r="BC10" s="89"/>
      <c r="BD10" s="80" t="s">
        <v>80</v>
      </c>
      <c r="BE10" s="80"/>
      <c r="BF10" s="90"/>
      <c r="BG10" s="83">
        <f t="shared" si="9"/>
        <v>34</v>
      </c>
      <c r="BH10" s="80" t="s">
        <v>93</v>
      </c>
      <c r="BI10" s="88">
        <f t="shared" si="8"/>
        <v>84627524</v>
      </c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</row>
    <row r="11" spans="1:75" ht="13.5" customHeight="1">
      <c r="A11" s="80" t="s">
        <v>114</v>
      </c>
      <c r="B11" s="80" t="s">
        <v>83</v>
      </c>
      <c r="C11" s="80"/>
      <c r="D11" s="80"/>
      <c r="E11" s="80" t="s">
        <v>84</v>
      </c>
      <c r="F11" s="80" t="s">
        <v>85</v>
      </c>
      <c r="G11" s="80"/>
      <c r="H11" s="80"/>
      <c r="I11" s="80" t="s">
        <v>115</v>
      </c>
      <c r="J11" s="80" t="s">
        <v>87</v>
      </c>
      <c r="K11" s="80" t="s">
        <v>112</v>
      </c>
      <c r="L11" s="80">
        <v>38</v>
      </c>
      <c r="M11" s="80">
        <f>VLOOKUP(L11,'[2]償却率（定額法）'!$B$6:$C$104,2)</f>
        <v>2.7E-2</v>
      </c>
      <c r="N11" s="81" t="s">
        <v>116</v>
      </c>
      <c r="O11" s="81"/>
      <c r="P11" s="82" t="str">
        <f t="shared" si="0"/>
        <v>2004/11/30</v>
      </c>
      <c r="Q11" s="83">
        <f t="shared" si="1"/>
        <v>2004</v>
      </c>
      <c r="R11" s="83">
        <f t="shared" si="2"/>
        <v>11</v>
      </c>
      <c r="S11" s="83">
        <f t="shared" si="3"/>
        <v>30</v>
      </c>
      <c r="T11" s="80">
        <f t="shared" si="4"/>
        <v>2004</v>
      </c>
      <c r="U11" s="84">
        <v>2303175</v>
      </c>
      <c r="V11" s="85">
        <v>1</v>
      </c>
      <c r="W11" s="80"/>
      <c r="X11" s="86">
        <v>1145001</v>
      </c>
      <c r="Y11" s="86">
        <f t="shared" si="5"/>
        <v>1158174</v>
      </c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7">
        <f t="shared" si="6"/>
        <v>62186</v>
      </c>
      <c r="AO11" s="80"/>
      <c r="AP11" s="88">
        <f t="shared" si="7"/>
        <v>1095988</v>
      </c>
      <c r="AQ11" s="80" t="s">
        <v>90</v>
      </c>
      <c r="AR11" s="80"/>
      <c r="AS11" s="80"/>
      <c r="AT11" s="80"/>
      <c r="AU11" s="80"/>
      <c r="AV11" s="80" t="s">
        <v>91</v>
      </c>
      <c r="AW11" s="80"/>
      <c r="AX11" s="80"/>
      <c r="AY11" s="80"/>
      <c r="AZ11" s="80" t="s">
        <v>92</v>
      </c>
      <c r="BA11" s="80"/>
      <c r="BB11" s="80"/>
      <c r="BC11" s="89"/>
      <c r="BD11" s="80" t="s">
        <v>80</v>
      </c>
      <c r="BE11" s="80"/>
      <c r="BF11" s="90"/>
      <c r="BG11" s="83">
        <f t="shared" si="9"/>
        <v>19</v>
      </c>
      <c r="BH11" s="80" t="s">
        <v>93</v>
      </c>
      <c r="BI11" s="88">
        <f t="shared" si="8"/>
        <v>1207187</v>
      </c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</row>
    <row r="12" spans="1:75" ht="13.5" customHeight="1">
      <c r="A12" s="80" t="s">
        <v>117</v>
      </c>
      <c r="B12" s="80" t="s">
        <v>83</v>
      </c>
      <c r="C12" s="80"/>
      <c r="D12" s="80"/>
      <c r="E12" s="80" t="s">
        <v>84</v>
      </c>
      <c r="F12" s="80" t="s">
        <v>85</v>
      </c>
      <c r="G12" s="80"/>
      <c r="H12" s="80"/>
      <c r="I12" s="80" t="s">
        <v>118</v>
      </c>
      <c r="J12" s="80" t="s">
        <v>87</v>
      </c>
      <c r="K12" s="80" t="s">
        <v>112</v>
      </c>
      <c r="L12" s="80">
        <v>38</v>
      </c>
      <c r="M12" s="80">
        <f>VLOOKUP(L12,'[2]償却率（定額法）'!$B$6:$C$104,2)</f>
        <v>2.7E-2</v>
      </c>
      <c r="N12" s="81" t="s">
        <v>119</v>
      </c>
      <c r="O12" s="81"/>
      <c r="P12" s="82" t="str">
        <f t="shared" si="0"/>
        <v>2014/10/27</v>
      </c>
      <c r="Q12" s="83">
        <f t="shared" si="1"/>
        <v>2014</v>
      </c>
      <c r="R12" s="83">
        <f t="shared" si="2"/>
        <v>10</v>
      </c>
      <c r="S12" s="83">
        <f t="shared" si="3"/>
        <v>27</v>
      </c>
      <c r="T12" s="80">
        <f t="shared" si="4"/>
        <v>2014</v>
      </c>
      <c r="U12" s="84">
        <v>2354400</v>
      </c>
      <c r="V12" s="85">
        <v>1</v>
      </c>
      <c r="W12" s="80"/>
      <c r="X12" s="86">
        <v>540213</v>
      </c>
      <c r="Y12" s="86">
        <f t="shared" si="5"/>
        <v>1814187</v>
      </c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7">
        <f t="shared" si="6"/>
        <v>63569</v>
      </c>
      <c r="AO12" s="80"/>
      <c r="AP12" s="88">
        <f t="shared" si="7"/>
        <v>1750618</v>
      </c>
      <c r="AQ12" s="80" t="s">
        <v>90</v>
      </c>
      <c r="AR12" s="80"/>
      <c r="AS12" s="80"/>
      <c r="AT12" s="80"/>
      <c r="AU12" s="80"/>
      <c r="AV12" s="80" t="s">
        <v>91</v>
      </c>
      <c r="AW12" s="80"/>
      <c r="AX12" s="80"/>
      <c r="AY12" s="80"/>
      <c r="AZ12" s="80" t="s">
        <v>92</v>
      </c>
      <c r="BA12" s="80"/>
      <c r="BB12" s="80"/>
      <c r="BC12" s="89"/>
      <c r="BD12" s="80" t="s">
        <v>80</v>
      </c>
      <c r="BE12" s="80"/>
      <c r="BF12" s="80"/>
      <c r="BG12" s="83">
        <f t="shared" si="9"/>
        <v>9</v>
      </c>
      <c r="BH12" s="80" t="s">
        <v>93</v>
      </c>
      <c r="BI12" s="88">
        <f t="shared" si="8"/>
        <v>603782</v>
      </c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</row>
    <row r="13" spans="1:75" ht="13.5" customHeight="1">
      <c r="A13" s="80" t="s">
        <v>120</v>
      </c>
      <c r="B13" s="80" t="s">
        <v>83</v>
      </c>
      <c r="C13" s="80"/>
      <c r="D13" s="80"/>
      <c r="E13" s="80" t="s">
        <v>84</v>
      </c>
      <c r="F13" s="80" t="s">
        <v>85</v>
      </c>
      <c r="G13" s="80"/>
      <c r="H13" s="80"/>
      <c r="I13" s="80" t="s">
        <v>121</v>
      </c>
      <c r="J13" s="80" t="s">
        <v>87</v>
      </c>
      <c r="K13" s="80" t="s">
        <v>112</v>
      </c>
      <c r="L13" s="80">
        <v>38</v>
      </c>
      <c r="M13" s="80">
        <f>VLOOKUP(L13,'[2]償却率（定額法）'!$B$6:$C$104,2)</f>
        <v>2.7E-2</v>
      </c>
      <c r="N13" s="81" t="s">
        <v>122</v>
      </c>
      <c r="O13" s="81"/>
      <c r="P13" s="82" t="str">
        <f t="shared" si="0"/>
        <v>1993/12/22</v>
      </c>
      <c r="Q13" s="83">
        <f t="shared" si="1"/>
        <v>1993</v>
      </c>
      <c r="R13" s="83">
        <f t="shared" si="2"/>
        <v>12</v>
      </c>
      <c r="S13" s="83">
        <f t="shared" si="3"/>
        <v>22</v>
      </c>
      <c r="T13" s="80">
        <f t="shared" si="4"/>
        <v>1993</v>
      </c>
      <c r="U13" s="84">
        <v>104081500</v>
      </c>
      <c r="V13" s="85">
        <v>1</v>
      </c>
      <c r="W13" s="80"/>
      <c r="X13" s="86">
        <v>82427380</v>
      </c>
      <c r="Y13" s="86">
        <f t="shared" si="5"/>
        <v>21654120</v>
      </c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7">
        <f t="shared" si="6"/>
        <v>2810201</v>
      </c>
      <c r="AO13" s="80"/>
      <c r="AP13" s="88">
        <f t="shared" si="7"/>
        <v>18843919</v>
      </c>
      <c r="AQ13" s="80" t="s">
        <v>90</v>
      </c>
      <c r="AR13" s="80"/>
      <c r="AS13" s="80"/>
      <c r="AT13" s="80"/>
      <c r="AU13" s="80"/>
      <c r="AV13" s="80" t="s">
        <v>91</v>
      </c>
      <c r="AW13" s="80"/>
      <c r="AX13" s="80"/>
      <c r="AY13" s="80"/>
      <c r="AZ13" s="80" t="s">
        <v>92</v>
      </c>
      <c r="BA13" s="80"/>
      <c r="BB13" s="80"/>
      <c r="BC13" s="89"/>
      <c r="BD13" s="80" t="s">
        <v>80</v>
      </c>
      <c r="BE13" s="80"/>
      <c r="BF13" s="80"/>
      <c r="BG13" s="83">
        <f t="shared" si="9"/>
        <v>30</v>
      </c>
      <c r="BH13" s="80" t="s">
        <v>93</v>
      </c>
      <c r="BI13" s="88">
        <f t="shared" si="8"/>
        <v>85237581</v>
      </c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</row>
    <row r="14" spans="1:75" ht="13.5" customHeight="1">
      <c r="A14" s="80" t="s">
        <v>123</v>
      </c>
      <c r="B14" s="80" t="s">
        <v>83</v>
      </c>
      <c r="C14" s="80"/>
      <c r="D14" s="80"/>
      <c r="E14" s="80" t="s">
        <v>84</v>
      </c>
      <c r="F14" s="80" t="s">
        <v>85</v>
      </c>
      <c r="G14" s="80"/>
      <c r="H14" s="80"/>
      <c r="I14" s="80" t="s">
        <v>124</v>
      </c>
      <c r="J14" s="80" t="s">
        <v>87</v>
      </c>
      <c r="K14" s="80" t="s">
        <v>125</v>
      </c>
      <c r="L14" s="80">
        <v>31</v>
      </c>
      <c r="M14" s="80">
        <f>VLOOKUP(L14,'[2]償却率（定額法）'!$B$6:$C$104,2)</f>
        <v>3.3000000000000002E-2</v>
      </c>
      <c r="N14" s="81" t="s">
        <v>126</v>
      </c>
      <c r="O14" s="81"/>
      <c r="P14" s="82" t="str">
        <f t="shared" si="0"/>
        <v>2002/11/15</v>
      </c>
      <c r="Q14" s="83">
        <f t="shared" si="1"/>
        <v>2002</v>
      </c>
      <c r="R14" s="83">
        <f t="shared" si="2"/>
        <v>11</v>
      </c>
      <c r="S14" s="83">
        <f t="shared" si="3"/>
        <v>15</v>
      </c>
      <c r="T14" s="80">
        <f t="shared" si="4"/>
        <v>2002</v>
      </c>
      <c r="U14" s="84">
        <v>1800288</v>
      </c>
      <c r="V14" s="85">
        <v>1</v>
      </c>
      <c r="W14" s="80"/>
      <c r="X14" s="86">
        <v>1212643</v>
      </c>
      <c r="Y14" s="86">
        <f t="shared" si="5"/>
        <v>587645</v>
      </c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7">
        <f t="shared" si="6"/>
        <v>59410</v>
      </c>
      <c r="AO14" s="80"/>
      <c r="AP14" s="88">
        <f t="shared" si="7"/>
        <v>528235</v>
      </c>
      <c r="AQ14" s="80" t="s">
        <v>90</v>
      </c>
      <c r="AR14" s="80"/>
      <c r="AS14" s="80"/>
      <c r="AT14" s="80"/>
      <c r="AU14" s="80"/>
      <c r="AV14" s="80" t="s">
        <v>98</v>
      </c>
      <c r="AW14" s="80"/>
      <c r="AX14" s="80"/>
      <c r="AY14" s="80"/>
      <c r="AZ14" s="80" t="s">
        <v>92</v>
      </c>
      <c r="BA14" s="80"/>
      <c r="BB14" s="80"/>
      <c r="BC14" s="89"/>
      <c r="BD14" s="80" t="s">
        <v>80</v>
      </c>
      <c r="BE14" s="80"/>
      <c r="BF14" s="80"/>
      <c r="BG14" s="83">
        <f t="shared" si="9"/>
        <v>21</v>
      </c>
      <c r="BH14" s="80" t="s">
        <v>93</v>
      </c>
      <c r="BI14" s="88">
        <f t="shared" si="8"/>
        <v>1272053</v>
      </c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</row>
    <row r="15" spans="1:75" ht="13.5" customHeight="1">
      <c r="A15" s="80" t="s">
        <v>127</v>
      </c>
      <c r="B15" s="80" t="s">
        <v>83</v>
      </c>
      <c r="C15" s="80"/>
      <c r="D15" s="80"/>
      <c r="E15" s="80" t="s">
        <v>84</v>
      </c>
      <c r="F15" s="80" t="s">
        <v>85</v>
      </c>
      <c r="G15" s="80"/>
      <c r="H15" s="80"/>
      <c r="I15" s="80" t="s">
        <v>128</v>
      </c>
      <c r="J15" s="80" t="s">
        <v>87</v>
      </c>
      <c r="K15" s="80" t="s">
        <v>96</v>
      </c>
      <c r="L15" s="80">
        <v>15</v>
      </c>
      <c r="M15" s="80">
        <f>VLOOKUP(L15,'[2]償却率（定額法）'!$B$6:$C$104,2)</f>
        <v>6.7000000000000004E-2</v>
      </c>
      <c r="N15" s="81" t="s">
        <v>129</v>
      </c>
      <c r="O15" s="81"/>
      <c r="P15" s="82" t="str">
        <f t="shared" si="0"/>
        <v>2012/08/20</v>
      </c>
      <c r="Q15" s="83">
        <f t="shared" si="1"/>
        <v>2012</v>
      </c>
      <c r="R15" s="83">
        <f t="shared" si="2"/>
        <v>8</v>
      </c>
      <c r="S15" s="83">
        <f t="shared" si="3"/>
        <v>20</v>
      </c>
      <c r="T15" s="80">
        <f t="shared" si="4"/>
        <v>2012</v>
      </c>
      <c r="U15" s="84">
        <v>3318000</v>
      </c>
      <c r="V15" s="85">
        <v>1</v>
      </c>
      <c r="W15" s="80"/>
      <c r="X15" s="86">
        <v>2371047</v>
      </c>
      <c r="Y15" s="86">
        <f t="shared" si="5"/>
        <v>946953</v>
      </c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7">
        <f t="shared" si="6"/>
        <v>222306</v>
      </c>
      <c r="AO15" s="80"/>
      <c r="AP15" s="88">
        <f t="shared" si="7"/>
        <v>724647</v>
      </c>
      <c r="AQ15" s="80" t="s">
        <v>90</v>
      </c>
      <c r="AR15" s="80"/>
      <c r="AS15" s="80"/>
      <c r="AT15" s="80"/>
      <c r="AU15" s="80"/>
      <c r="AV15" s="80" t="s">
        <v>98</v>
      </c>
      <c r="AW15" s="80"/>
      <c r="AX15" s="80"/>
      <c r="AY15" s="80"/>
      <c r="AZ15" s="80" t="s">
        <v>92</v>
      </c>
      <c r="BA15" s="80"/>
      <c r="BB15" s="80"/>
      <c r="BC15" s="89"/>
      <c r="BD15" s="80" t="s">
        <v>80</v>
      </c>
      <c r="BE15" s="80"/>
      <c r="BF15" s="80"/>
      <c r="BG15" s="83">
        <f t="shared" si="9"/>
        <v>11</v>
      </c>
      <c r="BH15" s="80" t="s">
        <v>93</v>
      </c>
      <c r="BI15" s="88">
        <f t="shared" si="8"/>
        <v>2593353</v>
      </c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</row>
    <row r="16" spans="1:75" ht="13.5" customHeight="1">
      <c r="A16" s="80" t="s">
        <v>130</v>
      </c>
      <c r="B16" s="80" t="s">
        <v>83</v>
      </c>
      <c r="C16" s="80"/>
      <c r="D16" s="80"/>
      <c r="E16" s="80" t="s">
        <v>84</v>
      </c>
      <c r="F16" s="80" t="s">
        <v>85</v>
      </c>
      <c r="G16" s="80"/>
      <c r="H16" s="80"/>
      <c r="I16" s="80" t="s">
        <v>131</v>
      </c>
      <c r="J16" s="80" t="s">
        <v>87</v>
      </c>
      <c r="K16" s="80" t="s">
        <v>112</v>
      </c>
      <c r="L16" s="80">
        <v>38</v>
      </c>
      <c r="M16" s="80">
        <f>VLOOKUP(L16,'[2]償却率（定額法）'!$B$6:$C$104,2)</f>
        <v>2.7E-2</v>
      </c>
      <c r="N16" s="81" t="s">
        <v>132</v>
      </c>
      <c r="O16" s="81"/>
      <c r="P16" s="82" t="str">
        <f t="shared" si="0"/>
        <v>1974/03/30</v>
      </c>
      <c r="Q16" s="83">
        <f t="shared" si="1"/>
        <v>1974</v>
      </c>
      <c r="R16" s="83">
        <f t="shared" si="2"/>
        <v>3</v>
      </c>
      <c r="S16" s="83">
        <f t="shared" si="3"/>
        <v>30</v>
      </c>
      <c r="T16" s="80">
        <f t="shared" si="4"/>
        <v>1973</v>
      </c>
      <c r="U16" s="84">
        <v>31150020</v>
      </c>
      <c r="V16" s="85">
        <v>1</v>
      </c>
      <c r="W16" s="80"/>
      <c r="X16" s="86">
        <v>31150019</v>
      </c>
      <c r="Y16" s="86">
        <f t="shared" si="5"/>
        <v>1</v>
      </c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7">
        <f t="shared" si="6"/>
        <v>0</v>
      </c>
      <c r="AO16" s="80"/>
      <c r="AP16" s="88">
        <f t="shared" si="7"/>
        <v>1</v>
      </c>
      <c r="AQ16" s="80" t="s">
        <v>90</v>
      </c>
      <c r="AR16" s="80"/>
      <c r="AS16" s="80"/>
      <c r="AT16" s="80"/>
      <c r="AU16" s="80"/>
      <c r="AV16" s="80" t="s">
        <v>91</v>
      </c>
      <c r="AW16" s="80"/>
      <c r="AX16" s="80"/>
      <c r="AY16" s="80"/>
      <c r="AZ16" s="80" t="s">
        <v>92</v>
      </c>
      <c r="BA16" s="80"/>
      <c r="BB16" s="80"/>
      <c r="BC16" s="89"/>
      <c r="BD16" s="80" t="s">
        <v>80</v>
      </c>
      <c r="BE16" s="80"/>
      <c r="BF16" s="80"/>
      <c r="BG16" s="83">
        <f t="shared" si="9"/>
        <v>50</v>
      </c>
      <c r="BH16" s="80" t="s">
        <v>93</v>
      </c>
      <c r="BI16" s="88">
        <f t="shared" si="8"/>
        <v>31150019</v>
      </c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</row>
    <row r="17" spans="1:75" ht="13.5" customHeight="1">
      <c r="A17" s="80" t="s">
        <v>133</v>
      </c>
      <c r="B17" s="80" t="s">
        <v>83</v>
      </c>
      <c r="C17" s="80"/>
      <c r="D17" s="80"/>
      <c r="E17" s="80" t="s">
        <v>84</v>
      </c>
      <c r="F17" s="80" t="s">
        <v>85</v>
      </c>
      <c r="G17" s="80"/>
      <c r="H17" s="80"/>
      <c r="I17" s="80" t="s">
        <v>134</v>
      </c>
      <c r="J17" s="80" t="s">
        <v>87</v>
      </c>
      <c r="K17" s="80" t="s">
        <v>125</v>
      </c>
      <c r="L17" s="80">
        <v>31</v>
      </c>
      <c r="M17" s="80">
        <f>VLOOKUP(L17,'[2]償却率（定額法）'!$B$6:$C$104,2)</f>
        <v>3.3000000000000002E-2</v>
      </c>
      <c r="N17" s="81" t="s">
        <v>132</v>
      </c>
      <c r="O17" s="81"/>
      <c r="P17" s="82" t="str">
        <f t="shared" si="0"/>
        <v>1974/03/30</v>
      </c>
      <c r="Q17" s="83">
        <f t="shared" si="1"/>
        <v>1974</v>
      </c>
      <c r="R17" s="83">
        <f t="shared" si="2"/>
        <v>3</v>
      </c>
      <c r="S17" s="83">
        <f t="shared" si="3"/>
        <v>30</v>
      </c>
      <c r="T17" s="80">
        <f t="shared" si="4"/>
        <v>1973</v>
      </c>
      <c r="U17" s="84">
        <v>2572400</v>
      </c>
      <c r="V17" s="85">
        <v>1</v>
      </c>
      <c r="W17" s="80"/>
      <c r="X17" s="86">
        <v>2572399</v>
      </c>
      <c r="Y17" s="86">
        <f t="shared" si="5"/>
        <v>1</v>
      </c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7">
        <f t="shared" si="6"/>
        <v>0</v>
      </c>
      <c r="AO17" s="80"/>
      <c r="AP17" s="88">
        <f t="shared" si="7"/>
        <v>1</v>
      </c>
      <c r="AQ17" s="80" t="s">
        <v>90</v>
      </c>
      <c r="AR17" s="80"/>
      <c r="AS17" s="80"/>
      <c r="AT17" s="80"/>
      <c r="AU17" s="80"/>
      <c r="AV17" s="80" t="s">
        <v>98</v>
      </c>
      <c r="AW17" s="80"/>
      <c r="AX17" s="80"/>
      <c r="AY17" s="80"/>
      <c r="AZ17" s="80" t="s">
        <v>92</v>
      </c>
      <c r="BA17" s="80"/>
      <c r="BB17" s="80"/>
      <c r="BC17" s="89"/>
      <c r="BD17" s="80" t="s">
        <v>80</v>
      </c>
      <c r="BE17" s="80"/>
      <c r="BF17" s="80"/>
      <c r="BG17" s="83">
        <f t="shared" si="9"/>
        <v>50</v>
      </c>
      <c r="BH17" s="80" t="s">
        <v>93</v>
      </c>
      <c r="BI17" s="88">
        <f t="shared" si="8"/>
        <v>2572399</v>
      </c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</row>
    <row r="18" spans="1:75" ht="13.5" customHeight="1">
      <c r="A18" s="80" t="s">
        <v>135</v>
      </c>
      <c r="B18" s="80" t="s">
        <v>83</v>
      </c>
      <c r="C18" s="80"/>
      <c r="D18" s="80"/>
      <c r="E18" s="80" t="s">
        <v>84</v>
      </c>
      <c r="F18" s="80" t="s">
        <v>85</v>
      </c>
      <c r="G18" s="80"/>
      <c r="H18" s="80"/>
      <c r="I18" s="80" t="s">
        <v>136</v>
      </c>
      <c r="J18" s="80" t="s">
        <v>87</v>
      </c>
      <c r="K18" s="80" t="s">
        <v>125</v>
      </c>
      <c r="L18" s="80">
        <v>31</v>
      </c>
      <c r="M18" s="80">
        <f>VLOOKUP(L18,'[2]償却率（定額法）'!$B$6:$C$104,2)</f>
        <v>3.3000000000000002E-2</v>
      </c>
      <c r="N18" s="81" t="s">
        <v>137</v>
      </c>
      <c r="O18" s="81"/>
      <c r="P18" s="82" t="str">
        <f t="shared" si="0"/>
        <v>2003/11/14</v>
      </c>
      <c r="Q18" s="83">
        <f t="shared" si="1"/>
        <v>2003</v>
      </c>
      <c r="R18" s="83">
        <f t="shared" si="2"/>
        <v>11</v>
      </c>
      <c r="S18" s="83">
        <f t="shared" si="3"/>
        <v>14</v>
      </c>
      <c r="T18" s="80">
        <f t="shared" si="4"/>
        <v>2003</v>
      </c>
      <c r="U18" s="84">
        <v>1915200</v>
      </c>
      <c r="V18" s="85">
        <v>1</v>
      </c>
      <c r="W18" s="80"/>
      <c r="X18" s="86">
        <v>1226964</v>
      </c>
      <c r="Y18" s="86">
        <f t="shared" si="5"/>
        <v>688236</v>
      </c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7">
        <f t="shared" si="6"/>
        <v>63202</v>
      </c>
      <c r="AO18" s="80"/>
      <c r="AP18" s="88">
        <f t="shared" si="7"/>
        <v>625034</v>
      </c>
      <c r="AQ18" s="80" t="s">
        <v>90</v>
      </c>
      <c r="AR18" s="80"/>
      <c r="AS18" s="80"/>
      <c r="AT18" s="80"/>
      <c r="AU18" s="80"/>
      <c r="AV18" s="80" t="s">
        <v>98</v>
      </c>
      <c r="AW18" s="80"/>
      <c r="AX18" s="80"/>
      <c r="AY18" s="80"/>
      <c r="AZ18" s="80" t="s">
        <v>92</v>
      </c>
      <c r="BA18" s="80"/>
      <c r="BB18" s="80"/>
      <c r="BC18" s="89"/>
      <c r="BD18" s="80" t="s">
        <v>80</v>
      </c>
      <c r="BE18" s="80"/>
      <c r="BF18" s="80"/>
      <c r="BG18" s="83">
        <f t="shared" si="9"/>
        <v>20</v>
      </c>
      <c r="BH18" s="80" t="s">
        <v>93</v>
      </c>
      <c r="BI18" s="88">
        <f t="shared" si="8"/>
        <v>1290166</v>
      </c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</row>
    <row r="19" spans="1:75" ht="13.5" customHeight="1">
      <c r="A19" s="80" t="s">
        <v>138</v>
      </c>
      <c r="B19" s="80" t="s">
        <v>83</v>
      </c>
      <c r="C19" s="80"/>
      <c r="D19" s="80"/>
      <c r="E19" s="80" t="s">
        <v>84</v>
      </c>
      <c r="F19" s="80" t="s">
        <v>85</v>
      </c>
      <c r="G19" s="80"/>
      <c r="H19" s="80"/>
      <c r="I19" s="80" t="s">
        <v>139</v>
      </c>
      <c r="J19" s="80" t="s">
        <v>87</v>
      </c>
      <c r="K19" s="80" t="s">
        <v>140</v>
      </c>
      <c r="L19" s="80">
        <v>50</v>
      </c>
      <c r="M19" s="80">
        <f>VLOOKUP(L19,'[2]償却率（定額法）'!$B$6:$C$104,2)</f>
        <v>0.02</v>
      </c>
      <c r="N19" s="81" t="s">
        <v>141</v>
      </c>
      <c r="O19" s="81"/>
      <c r="P19" s="82" t="str">
        <f t="shared" si="0"/>
        <v>2011/07/29</v>
      </c>
      <c r="Q19" s="83">
        <f t="shared" si="1"/>
        <v>2011</v>
      </c>
      <c r="R19" s="83">
        <f t="shared" si="2"/>
        <v>7</v>
      </c>
      <c r="S19" s="83">
        <f t="shared" si="3"/>
        <v>29</v>
      </c>
      <c r="T19" s="80">
        <f t="shared" si="4"/>
        <v>2011</v>
      </c>
      <c r="U19" s="84">
        <v>1005900</v>
      </c>
      <c r="V19" s="85">
        <v>1</v>
      </c>
      <c r="W19" s="80"/>
      <c r="X19" s="86">
        <v>236148</v>
      </c>
      <c r="Y19" s="86">
        <f t="shared" si="5"/>
        <v>769752</v>
      </c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7">
        <f t="shared" si="6"/>
        <v>20118</v>
      </c>
      <c r="AO19" s="80"/>
      <c r="AP19" s="88">
        <f t="shared" si="7"/>
        <v>749634</v>
      </c>
      <c r="AQ19" s="80" t="s">
        <v>90</v>
      </c>
      <c r="AR19" s="80"/>
      <c r="AS19" s="80"/>
      <c r="AT19" s="80"/>
      <c r="AU19" s="80"/>
      <c r="AV19" s="80" t="s">
        <v>98</v>
      </c>
      <c r="AW19" s="80"/>
      <c r="AX19" s="80"/>
      <c r="AY19" s="80"/>
      <c r="AZ19" s="80" t="s">
        <v>92</v>
      </c>
      <c r="BA19" s="80"/>
      <c r="BB19" s="80"/>
      <c r="BC19" s="89"/>
      <c r="BD19" s="80" t="s">
        <v>80</v>
      </c>
      <c r="BE19" s="80"/>
      <c r="BF19" s="80"/>
      <c r="BG19" s="83">
        <f t="shared" si="9"/>
        <v>12</v>
      </c>
      <c r="BH19" s="80" t="s">
        <v>93</v>
      </c>
      <c r="BI19" s="88">
        <f t="shared" si="8"/>
        <v>256266</v>
      </c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</row>
    <row r="20" spans="1:75" ht="13.5" customHeight="1">
      <c r="A20" s="80" t="s">
        <v>142</v>
      </c>
      <c r="B20" s="80" t="s">
        <v>83</v>
      </c>
      <c r="C20" s="80"/>
      <c r="D20" s="80"/>
      <c r="E20" s="80" t="s">
        <v>84</v>
      </c>
      <c r="F20" s="80" t="s">
        <v>85</v>
      </c>
      <c r="G20" s="80"/>
      <c r="H20" s="80"/>
      <c r="I20" s="80" t="s">
        <v>143</v>
      </c>
      <c r="J20" s="80" t="s">
        <v>87</v>
      </c>
      <c r="K20" s="80" t="s">
        <v>96</v>
      </c>
      <c r="L20" s="80">
        <v>15</v>
      </c>
      <c r="M20" s="80">
        <f>VLOOKUP(L20,'[2]償却率（定額法）'!$B$6:$C$104,2)</f>
        <v>6.7000000000000004E-2</v>
      </c>
      <c r="N20" s="81" t="s">
        <v>144</v>
      </c>
      <c r="O20" s="81"/>
      <c r="P20" s="82" t="str">
        <f t="shared" si="0"/>
        <v>2012/03/12</v>
      </c>
      <c r="Q20" s="83">
        <f t="shared" si="1"/>
        <v>2012</v>
      </c>
      <c r="R20" s="83">
        <f t="shared" si="2"/>
        <v>3</v>
      </c>
      <c r="S20" s="83">
        <f t="shared" si="3"/>
        <v>12</v>
      </c>
      <c r="T20" s="80">
        <f t="shared" si="4"/>
        <v>2011</v>
      </c>
      <c r="U20" s="84">
        <v>2682750</v>
      </c>
      <c r="V20" s="85">
        <v>1</v>
      </c>
      <c r="W20" s="80"/>
      <c r="X20" s="86">
        <v>1992405</v>
      </c>
      <c r="Y20" s="86">
        <f t="shared" si="5"/>
        <v>690345</v>
      </c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7">
        <f t="shared" si="6"/>
        <v>179744</v>
      </c>
      <c r="AO20" s="80"/>
      <c r="AP20" s="88">
        <f t="shared" si="7"/>
        <v>510601</v>
      </c>
      <c r="AQ20" s="80" t="s">
        <v>90</v>
      </c>
      <c r="AR20" s="80"/>
      <c r="AS20" s="80"/>
      <c r="AT20" s="80"/>
      <c r="AU20" s="80"/>
      <c r="AV20" s="80" t="s">
        <v>98</v>
      </c>
      <c r="AW20" s="80"/>
      <c r="AX20" s="80"/>
      <c r="AY20" s="80"/>
      <c r="AZ20" s="80" t="s">
        <v>92</v>
      </c>
      <c r="BA20" s="80"/>
      <c r="BB20" s="80"/>
      <c r="BC20" s="89"/>
      <c r="BD20" s="80" t="s">
        <v>80</v>
      </c>
      <c r="BE20" s="80"/>
      <c r="BF20" s="80"/>
      <c r="BG20" s="83">
        <f t="shared" si="9"/>
        <v>12</v>
      </c>
      <c r="BH20" s="80" t="s">
        <v>93</v>
      </c>
      <c r="BI20" s="88">
        <f t="shared" si="8"/>
        <v>2172149</v>
      </c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</row>
    <row r="21" spans="1:75" ht="13.5" customHeight="1">
      <c r="A21" s="80" t="s">
        <v>145</v>
      </c>
      <c r="B21" s="80" t="s">
        <v>83</v>
      </c>
      <c r="C21" s="80"/>
      <c r="D21" s="80"/>
      <c r="E21" s="80" t="s">
        <v>84</v>
      </c>
      <c r="F21" s="80" t="s">
        <v>85</v>
      </c>
      <c r="G21" s="80"/>
      <c r="H21" s="80"/>
      <c r="I21" s="80" t="s">
        <v>146</v>
      </c>
      <c r="J21" s="80" t="s">
        <v>87</v>
      </c>
      <c r="K21" s="80" t="s">
        <v>96</v>
      </c>
      <c r="L21" s="80">
        <v>15</v>
      </c>
      <c r="M21" s="80">
        <f>VLOOKUP(L21,'[2]償却率（定額法）'!$B$6:$C$104,2)</f>
        <v>6.7000000000000004E-2</v>
      </c>
      <c r="N21" s="81" t="s">
        <v>144</v>
      </c>
      <c r="O21" s="81"/>
      <c r="P21" s="82" t="str">
        <f t="shared" si="0"/>
        <v>2012/03/12</v>
      </c>
      <c r="Q21" s="83">
        <f t="shared" si="1"/>
        <v>2012</v>
      </c>
      <c r="R21" s="83">
        <f t="shared" si="2"/>
        <v>3</v>
      </c>
      <c r="S21" s="83">
        <f t="shared" si="3"/>
        <v>12</v>
      </c>
      <c r="T21" s="80">
        <f t="shared" si="4"/>
        <v>2011</v>
      </c>
      <c r="U21" s="84">
        <v>1260000</v>
      </c>
      <c r="V21" s="85">
        <v>1</v>
      </c>
      <c r="W21" s="80"/>
      <c r="X21" s="86">
        <v>935750</v>
      </c>
      <c r="Y21" s="86">
        <f t="shared" si="5"/>
        <v>324250</v>
      </c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7">
        <f t="shared" si="6"/>
        <v>84420</v>
      </c>
      <c r="AO21" s="80"/>
      <c r="AP21" s="88">
        <f t="shared" si="7"/>
        <v>239830</v>
      </c>
      <c r="AQ21" s="80" t="s">
        <v>90</v>
      </c>
      <c r="AR21" s="80"/>
      <c r="AS21" s="80"/>
      <c r="AT21" s="80"/>
      <c r="AU21" s="80"/>
      <c r="AV21" s="80" t="s">
        <v>98</v>
      </c>
      <c r="AW21" s="80"/>
      <c r="AX21" s="80"/>
      <c r="AY21" s="80"/>
      <c r="AZ21" s="80" t="s">
        <v>92</v>
      </c>
      <c r="BA21" s="80"/>
      <c r="BB21" s="80"/>
      <c r="BC21" s="89"/>
      <c r="BD21" s="80" t="s">
        <v>80</v>
      </c>
      <c r="BE21" s="80"/>
      <c r="BF21" s="80"/>
      <c r="BG21" s="83">
        <f t="shared" si="9"/>
        <v>12</v>
      </c>
      <c r="BH21" s="80" t="s">
        <v>93</v>
      </c>
      <c r="BI21" s="88">
        <f t="shared" si="8"/>
        <v>1020170</v>
      </c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</row>
    <row r="22" spans="1:75" ht="13.5" customHeight="1">
      <c r="A22" s="80" t="s">
        <v>147</v>
      </c>
      <c r="B22" s="80" t="s">
        <v>83</v>
      </c>
      <c r="C22" s="80"/>
      <c r="D22" s="80"/>
      <c r="E22" s="80" t="s">
        <v>84</v>
      </c>
      <c r="F22" s="80" t="s">
        <v>85</v>
      </c>
      <c r="G22" s="80"/>
      <c r="H22" s="80"/>
      <c r="I22" s="80" t="s">
        <v>148</v>
      </c>
      <c r="J22" s="80" t="s">
        <v>87</v>
      </c>
      <c r="K22" s="80" t="s">
        <v>96</v>
      </c>
      <c r="L22" s="80">
        <v>15</v>
      </c>
      <c r="M22" s="80">
        <f>VLOOKUP(L22,'[2]償却率（定額法）'!$B$6:$C$104,2)</f>
        <v>6.7000000000000004E-2</v>
      </c>
      <c r="N22" s="81" t="s">
        <v>149</v>
      </c>
      <c r="O22" s="81"/>
      <c r="P22" s="82" t="str">
        <f t="shared" si="0"/>
        <v>2014/10/23</v>
      </c>
      <c r="Q22" s="83">
        <f t="shared" si="1"/>
        <v>2014</v>
      </c>
      <c r="R22" s="83">
        <f t="shared" si="2"/>
        <v>10</v>
      </c>
      <c r="S22" s="83">
        <f t="shared" si="3"/>
        <v>23</v>
      </c>
      <c r="T22" s="80">
        <f t="shared" si="4"/>
        <v>2014</v>
      </c>
      <c r="U22" s="84">
        <v>5130000</v>
      </c>
      <c r="V22" s="85">
        <v>1</v>
      </c>
      <c r="W22" s="80"/>
      <c r="X22" s="86">
        <v>2920942</v>
      </c>
      <c r="Y22" s="86">
        <f t="shared" si="5"/>
        <v>2209058</v>
      </c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7">
        <f t="shared" si="6"/>
        <v>343710</v>
      </c>
      <c r="AO22" s="80"/>
      <c r="AP22" s="88">
        <f t="shared" si="7"/>
        <v>1865348</v>
      </c>
      <c r="AQ22" s="80" t="s">
        <v>90</v>
      </c>
      <c r="AR22" s="80"/>
      <c r="AS22" s="80"/>
      <c r="AT22" s="80"/>
      <c r="AU22" s="80"/>
      <c r="AV22" s="80" t="s">
        <v>98</v>
      </c>
      <c r="AW22" s="80"/>
      <c r="AX22" s="80"/>
      <c r="AY22" s="80"/>
      <c r="AZ22" s="80" t="s">
        <v>92</v>
      </c>
      <c r="BA22" s="80"/>
      <c r="BB22" s="80"/>
      <c r="BC22" s="89"/>
      <c r="BD22" s="80" t="s">
        <v>80</v>
      </c>
      <c r="BE22" s="80"/>
      <c r="BF22" s="80"/>
      <c r="BG22" s="83">
        <f t="shared" si="9"/>
        <v>9</v>
      </c>
      <c r="BH22" s="80" t="s">
        <v>93</v>
      </c>
      <c r="BI22" s="88">
        <f t="shared" si="8"/>
        <v>3264652</v>
      </c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</row>
    <row r="23" spans="1:75" ht="13.5" customHeight="1">
      <c r="A23" s="80" t="s">
        <v>150</v>
      </c>
      <c r="B23" s="80" t="s">
        <v>83</v>
      </c>
      <c r="C23" s="80"/>
      <c r="D23" s="80"/>
      <c r="E23" s="80" t="s">
        <v>84</v>
      </c>
      <c r="F23" s="80" t="s">
        <v>85</v>
      </c>
      <c r="G23" s="80"/>
      <c r="H23" s="80"/>
      <c r="I23" s="80" t="s">
        <v>151</v>
      </c>
      <c r="J23" s="80" t="s">
        <v>87</v>
      </c>
      <c r="K23" s="80" t="s">
        <v>112</v>
      </c>
      <c r="L23" s="80">
        <v>38</v>
      </c>
      <c r="M23" s="80">
        <f>VLOOKUP(L23,'[2]償却率（定額法）'!$B$6:$C$104,2)</f>
        <v>2.7E-2</v>
      </c>
      <c r="N23" s="81" t="s">
        <v>152</v>
      </c>
      <c r="O23" s="81"/>
      <c r="P23" s="82" t="str">
        <f t="shared" si="0"/>
        <v>1998/03/20</v>
      </c>
      <c r="Q23" s="83">
        <f t="shared" si="1"/>
        <v>1998</v>
      </c>
      <c r="R23" s="83">
        <f t="shared" si="2"/>
        <v>3</v>
      </c>
      <c r="S23" s="83">
        <f t="shared" si="3"/>
        <v>20</v>
      </c>
      <c r="T23" s="80">
        <f t="shared" si="4"/>
        <v>1997</v>
      </c>
      <c r="U23" s="84">
        <v>127801800</v>
      </c>
      <c r="V23" s="85">
        <v>1</v>
      </c>
      <c r="W23" s="80"/>
      <c r="X23" s="86">
        <v>86559244</v>
      </c>
      <c r="Y23" s="86">
        <f t="shared" si="5"/>
        <v>41242556</v>
      </c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7">
        <f t="shared" si="6"/>
        <v>3450649</v>
      </c>
      <c r="AO23" s="80"/>
      <c r="AP23" s="88">
        <f t="shared" si="7"/>
        <v>37791907</v>
      </c>
      <c r="AQ23" s="80" t="s">
        <v>90</v>
      </c>
      <c r="AR23" s="80"/>
      <c r="AS23" s="80"/>
      <c r="AT23" s="80"/>
      <c r="AU23" s="80"/>
      <c r="AV23" s="80" t="s">
        <v>91</v>
      </c>
      <c r="AW23" s="80"/>
      <c r="AX23" s="80"/>
      <c r="AY23" s="80"/>
      <c r="AZ23" s="80" t="s">
        <v>92</v>
      </c>
      <c r="BA23" s="80"/>
      <c r="BB23" s="80"/>
      <c r="BC23" s="89"/>
      <c r="BD23" s="80" t="s">
        <v>80</v>
      </c>
      <c r="BE23" s="80"/>
      <c r="BF23" s="80"/>
      <c r="BG23" s="83">
        <f t="shared" si="9"/>
        <v>26</v>
      </c>
      <c r="BH23" s="80" t="s">
        <v>93</v>
      </c>
      <c r="BI23" s="88">
        <f t="shared" si="8"/>
        <v>90009893</v>
      </c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</row>
    <row r="24" spans="1:75" ht="13.5" customHeight="1">
      <c r="A24" s="80" t="s">
        <v>153</v>
      </c>
      <c r="B24" s="80" t="s">
        <v>83</v>
      </c>
      <c r="C24" s="80"/>
      <c r="D24" s="80"/>
      <c r="E24" s="80" t="s">
        <v>84</v>
      </c>
      <c r="F24" s="80" t="s">
        <v>85</v>
      </c>
      <c r="G24" s="80"/>
      <c r="H24" s="80"/>
      <c r="I24" s="80" t="s">
        <v>154</v>
      </c>
      <c r="J24" s="80" t="s">
        <v>87</v>
      </c>
      <c r="K24" s="80" t="s">
        <v>112</v>
      </c>
      <c r="L24" s="80">
        <v>38</v>
      </c>
      <c r="M24" s="80">
        <f>VLOOKUP(L24,'[2]償却率（定額法）'!$B$6:$C$104,2)</f>
        <v>2.7E-2</v>
      </c>
      <c r="N24" s="81" t="s">
        <v>132</v>
      </c>
      <c r="O24" s="81"/>
      <c r="P24" s="82" t="str">
        <f t="shared" si="0"/>
        <v>1974/03/30</v>
      </c>
      <c r="Q24" s="83">
        <f t="shared" si="1"/>
        <v>1974</v>
      </c>
      <c r="R24" s="83">
        <f t="shared" si="2"/>
        <v>3</v>
      </c>
      <c r="S24" s="83">
        <f t="shared" si="3"/>
        <v>30</v>
      </c>
      <c r="T24" s="80">
        <f t="shared" si="4"/>
        <v>1973</v>
      </c>
      <c r="U24" s="84">
        <v>28344360</v>
      </c>
      <c r="V24" s="85">
        <v>1</v>
      </c>
      <c r="W24" s="80"/>
      <c r="X24" s="86">
        <v>28344359</v>
      </c>
      <c r="Y24" s="86">
        <f t="shared" si="5"/>
        <v>1</v>
      </c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7">
        <f t="shared" si="6"/>
        <v>0</v>
      </c>
      <c r="AO24" s="80"/>
      <c r="AP24" s="88">
        <f t="shared" si="7"/>
        <v>1</v>
      </c>
      <c r="AQ24" s="80" t="s">
        <v>90</v>
      </c>
      <c r="AR24" s="80"/>
      <c r="AS24" s="80"/>
      <c r="AT24" s="80"/>
      <c r="AU24" s="80"/>
      <c r="AV24" s="80" t="s">
        <v>91</v>
      </c>
      <c r="AW24" s="80"/>
      <c r="AX24" s="80"/>
      <c r="AY24" s="80"/>
      <c r="AZ24" s="80" t="s">
        <v>92</v>
      </c>
      <c r="BA24" s="80"/>
      <c r="BB24" s="80"/>
      <c r="BC24" s="89"/>
      <c r="BD24" s="80" t="s">
        <v>80</v>
      </c>
      <c r="BE24" s="80"/>
      <c r="BF24" s="80"/>
      <c r="BG24" s="83">
        <f t="shared" si="9"/>
        <v>50</v>
      </c>
      <c r="BH24" s="80" t="s">
        <v>93</v>
      </c>
      <c r="BI24" s="88">
        <f t="shared" si="8"/>
        <v>28344359</v>
      </c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</row>
    <row r="25" spans="1:75" ht="13.5" customHeight="1">
      <c r="A25" s="80" t="s">
        <v>155</v>
      </c>
      <c r="B25" s="80" t="s">
        <v>83</v>
      </c>
      <c r="C25" s="80"/>
      <c r="D25" s="80"/>
      <c r="E25" s="80" t="s">
        <v>84</v>
      </c>
      <c r="F25" s="80" t="s">
        <v>85</v>
      </c>
      <c r="G25" s="80"/>
      <c r="H25" s="80"/>
      <c r="I25" s="80" t="s">
        <v>156</v>
      </c>
      <c r="J25" s="80" t="s">
        <v>87</v>
      </c>
      <c r="K25" s="80" t="s">
        <v>125</v>
      </c>
      <c r="L25" s="80">
        <v>31</v>
      </c>
      <c r="M25" s="80">
        <f>VLOOKUP(L25,'[2]償却率（定額法）'!$B$6:$C$104,2)</f>
        <v>3.3000000000000002E-2</v>
      </c>
      <c r="N25" s="81" t="s">
        <v>157</v>
      </c>
      <c r="O25" s="81"/>
      <c r="P25" s="82" t="str">
        <f t="shared" si="0"/>
        <v>1995/12/25</v>
      </c>
      <c r="Q25" s="83">
        <f t="shared" si="1"/>
        <v>1995</v>
      </c>
      <c r="R25" s="83">
        <f t="shared" si="2"/>
        <v>12</v>
      </c>
      <c r="S25" s="83">
        <f t="shared" si="3"/>
        <v>25</v>
      </c>
      <c r="T25" s="80">
        <f t="shared" si="4"/>
        <v>1995</v>
      </c>
      <c r="U25" s="84">
        <v>7009202</v>
      </c>
      <c r="V25" s="85">
        <v>1</v>
      </c>
      <c r="W25" s="80"/>
      <c r="X25" s="86">
        <v>6322164</v>
      </c>
      <c r="Y25" s="86">
        <f t="shared" si="5"/>
        <v>687038</v>
      </c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7">
        <f t="shared" si="6"/>
        <v>231304</v>
      </c>
      <c r="AO25" s="80"/>
      <c r="AP25" s="88">
        <f t="shared" si="7"/>
        <v>455734</v>
      </c>
      <c r="AQ25" s="80" t="s">
        <v>90</v>
      </c>
      <c r="AR25" s="80"/>
      <c r="AS25" s="80"/>
      <c r="AT25" s="80"/>
      <c r="AU25" s="80"/>
      <c r="AV25" s="80" t="s">
        <v>98</v>
      </c>
      <c r="AW25" s="80"/>
      <c r="AX25" s="80"/>
      <c r="AY25" s="80"/>
      <c r="AZ25" s="80" t="s">
        <v>92</v>
      </c>
      <c r="BA25" s="80"/>
      <c r="BB25" s="80"/>
      <c r="BC25" s="89"/>
      <c r="BD25" s="80" t="s">
        <v>80</v>
      </c>
      <c r="BE25" s="80"/>
      <c r="BF25" s="80"/>
      <c r="BG25" s="83">
        <f t="shared" si="9"/>
        <v>28</v>
      </c>
      <c r="BH25" s="80" t="s">
        <v>93</v>
      </c>
      <c r="BI25" s="88">
        <f t="shared" si="8"/>
        <v>6553468</v>
      </c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</row>
    <row r="26" spans="1:75" ht="13.5" customHeight="1">
      <c r="A26" s="80" t="s">
        <v>158</v>
      </c>
      <c r="B26" s="80" t="s">
        <v>83</v>
      </c>
      <c r="C26" s="80"/>
      <c r="D26" s="80"/>
      <c r="E26" s="80" t="s">
        <v>84</v>
      </c>
      <c r="F26" s="80" t="s">
        <v>85</v>
      </c>
      <c r="G26" s="80"/>
      <c r="H26" s="80"/>
      <c r="I26" s="80" t="s">
        <v>159</v>
      </c>
      <c r="J26" s="80" t="s">
        <v>87</v>
      </c>
      <c r="K26" s="80" t="s">
        <v>125</v>
      </c>
      <c r="L26" s="80">
        <v>31</v>
      </c>
      <c r="M26" s="80">
        <f>VLOOKUP(L26,'[2]償却率（定額法）'!$B$6:$C$104,2)</f>
        <v>3.3000000000000002E-2</v>
      </c>
      <c r="N26" s="81" t="s">
        <v>160</v>
      </c>
      <c r="O26" s="81"/>
      <c r="P26" s="82" t="str">
        <f t="shared" si="0"/>
        <v>2005/09/22</v>
      </c>
      <c r="Q26" s="83">
        <f t="shared" si="1"/>
        <v>2005</v>
      </c>
      <c r="R26" s="83">
        <f t="shared" si="2"/>
        <v>9</v>
      </c>
      <c r="S26" s="83">
        <f t="shared" si="3"/>
        <v>22</v>
      </c>
      <c r="T26" s="80">
        <f t="shared" si="4"/>
        <v>2005</v>
      </c>
      <c r="U26" s="84">
        <v>2082024</v>
      </c>
      <c r="V26" s="85">
        <v>1</v>
      </c>
      <c r="W26" s="80"/>
      <c r="X26" s="86">
        <v>1207859</v>
      </c>
      <c r="Y26" s="86">
        <f t="shared" si="5"/>
        <v>874165</v>
      </c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7">
        <f t="shared" si="6"/>
        <v>68707</v>
      </c>
      <c r="AO26" s="80"/>
      <c r="AP26" s="88">
        <f t="shared" si="7"/>
        <v>805458</v>
      </c>
      <c r="AQ26" s="80" t="s">
        <v>90</v>
      </c>
      <c r="AR26" s="80"/>
      <c r="AS26" s="80"/>
      <c r="AT26" s="80"/>
      <c r="AU26" s="80"/>
      <c r="AV26" s="80" t="s">
        <v>98</v>
      </c>
      <c r="AW26" s="80"/>
      <c r="AX26" s="80"/>
      <c r="AY26" s="80"/>
      <c r="AZ26" s="80" t="s">
        <v>92</v>
      </c>
      <c r="BA26" s="80"/>
      <c r="BB26" s="80"/>
      <c r="BC26" s="89"/>
      <c r="BD26" s="80" t="s">
        <v>80</v>
      </c>
      <c r="BE26" s="80"/>
      <c r="BF26" s="80"/>
      <c r="BG26" s="83">
        <f t="shared" si="9"/>
        <v>18</v>
      </c>
      <c r="BH26" s="80" t="s">
        <v>93</v>
      </c>
      <c r="BI26" s="88">
        <f t="shared" si="8"/>
        <v>1276566</v>
      </c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</row>
    <row r="27" spans="1:75" ht="13.5" customHeight="1">
      <c r="A27" s="80" t="s">
        <v>161</v>
      </c>
      <c r="B27" s="80" t="s">
        <v>83</v>
      </c>
      <c r="C27" s="80"/>
      <c r="D27" s="80"/>
      <c r="E27" s="80" t="s">
        <v>84</v>
      </c>
      <c r="F27" s="80" t="s">
        <v>85</v>
      </c>
      <c r="G27" s="80"/>
      <c r="H27" s="80"/>
      <c r="I27" s="80" t="s">
        <v>162</v>
      </c>
      <c r="J27" s="80" t="s">
        <v>87</v>
      </c>
      <c r="K27" s="80" t="s">
        <v>125</v>
      </c>
      <c r="L27" s="80">
        <v>31</v>
      </c>
      <c r="M27" s="80">
        <f>VLOOKUP(L27,'[2]償却率（定額法）'!$B$6:$C$104,2)</f>
        <v>3.3000000000000002E-2</v>
      </c>
      <c r="N27" s="81" t="s">
        <v>132</v>
      </c>
      <c r="O27" s="81"/>
      <c r="P27" s="82" t="str">
        <f t="shared" si="0"/>
        <v>1974/03/30</v>
      </c>
      <c r="Q27" s="83">
        <f t="shared" si="1"/>
        <v>1974</v>
      </c>
      <c r="R27" s="83">
        <f t="shared" si="2"/>
        <v>3</v>
      </c>
      <c r="S27" s="83">
        <f t="shared" si="3"/>
        <v>30</v>
      </c>
      <c r="T27" s="80">
        <f t="shared" si="4"/>
        <v>1973</v>
      </c>
      <c r="U27" s="84">
        <v>5332280</v>
      </c>
      <c r="V27" s="85">
        <v>1</v>
      </c>
      <c r="W27" s="80"/>
      <c r="X27" s="86">
        <v>5332279</v>
      </c>
      <c r="Y27" s="86">
        <f t="shared" si="5"/>
        <v>1</v>
      </c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7">
        <f t="shared" si="6"/>
        <v>0</v>
      </c>
      <c r="AO27" s="80"/>
      <c r="AP27" s="88">
        <f t="shared" si="7"/>
        <v>1</v>
      </c>
      <c r="AQ27" s="80" t="s">
        <v>90</v>
      </c>
      <c r="AR27" s="80"/>
      <c r="AS27" s="80"/>
      <c r="AT27" s="80"/>
      <c r="AU27" s="80"/>
      <c r="AV27" s="80" t="s">
        <v>98</v>
      </c>
      <c r="AW27" s="80"/>
      <c r="AX27" s="80"/>
      <c r="AY27" s="80"/>
      <c r="AZ27" s="80" t="s">
        <v>92</v>
      </c>
      <c r="BA27" s="80"/>
      <c r="BB27" s="80"/>
      <c r="BC27" s="89"/>
      <c r="BD27" s="80" t="s">
        <v>80</v>
      </c>
      <c r="BE27" s="80"/>
      <c r="BF27" s="80"/>
      <c r="BG27" s="83">
        <f t="shared" si="9"/>
        <v>50</v>
      </c>
      <c r="BH27" s="80" t="s">
        <v>93</v>
      </c>
      <c r="BI27" s="88">
        <f t="shared" si="8"/>
        <v>5332279</v>
      </c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</row>
    <row r="28" spans="1:75" ht="13.5" customHeight="1">
      <c r="A28" s="80" t="s">
        <v>163</v>
      </c>
      <c r="B28" s="80" t="s">
        <v>83</v>
      </c>
      <c r="C28" s="80"/>
      <c r="D28" s="80"/>
      <c r="E28" s="80" t="s">
        <v>84</v>
      </c>
      <c r="F28" s="80" t="s">
        <v>85</v>
      </c>
      <c r="G28" s="80"/>
      <c r="H28" s="80"/>
      <c r="I28" s="80" t="s">
        <v>164</v>
      </c>
      <c r="J28" s="80" t="s">
        <v>87</v>
      </c>
      <c r="K28" s="80" t="s">
        <v>96</v>
      </c>
      <c r="L28" s="80">
        <v>15</v>
      </c>
      <c r="M28" s="80">
        <f>VLOOKUP(L28,'[2]償却率（定額法）'!$B$6:$C$104,2)</f>
        <v>6.7000000000000004E-2</v>
      </c>
      <c r="N28" s="81" t="s">
        <v>165</v>
      </c>
      <c r="O28" s="81"/>
      <c r="P28" s="82" t="str">
        <f t="shared" si="0"/>
        <v>2012/02/24</v>
      </c>
      <c r="Q28" s="83">
        <f t="shared" si="1"/>
        <v>2012</v>
      </c>
      <c r="R28" s="83">
        <f t="shared" si="2"/>
        <v>2</v>
      </c>
      <c r="S28" s="83">
        <f t="shared" si="3"/>
        <v>24</v>
      </c>
      <c r="T28" s="80">
        <f t="shared" si="4"/>
        <v>2011</v>
      </c>
      <c r="U28" s="84">
        <v>2538900</v>
      </c>
      <c r="V28" s="85">
        <v>1</v>
      </c>
      <c r="W28" s="80"/>
      <c r="X28" s="86">
        <v>1899006</v>
      </c>
      <c r="Y28" s="86">
        <f t="shared" si="5"/>
        <v>639894</v>
      </c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7">
        <f t="shared" si="6"/>
        <v>170106</v>
      </c>
      <c r="AO28" s="80"/>
      <c r="AP28" s="88">
        <f t="shared" si="7"/>
        <v>469788</v>
      </c>
      <c r="AQ28" s="80" t="s">
        <v>90</v>
      </c>
      <c r="AR28" s="80"/>
      <c r="AS28" s="80"/>
      <c r="AT28" s="80"/>
      <c r="AU28" s="80"/>
      <c r="AV28" s="80" t="s">
        <v>98</v>
      </c>
      <c r="AW28" s="80"/>
      <c r="AX28" s="80"/>
      <c r="AY28" s="80"/>
      <c r="AZ28" s="80" t="s">
        <v>92</v>
      </c>
      <c r="BA28" s="80"/>
      <c r="BB28" s="80"/>
      <c r="BC28" s="89"/>
      <c r="BD28" s="80" t="s">
        <v>80</v>
      </c>
      <c r="BE28" s="80"/>
      <c r="BF28" s="80"/>
      <c r="BG28" s="83">
        <f t="shared" si="9"/>
        <v>12</v>
      </c>
      <c r="BH28" s="80" t="s">
        <v>93</v>
      </c>
      <c r="BI28" s="88">
        <f t="shared" si="8"/>
        <v>2069112</v>
      </c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</row>
    <row r="29" spans="1:75" ht="13.5" customHeight="1">
      <c r="A29" s="80" t="s">
        <v>166</v>
      </c>
      <c r="B29" s="80" t="s">
        <v>83</v>
      </c>
      <c r="C29" s="80"/>
      <c r="D29" s="80"/>
      <c r="E29" s="80" t="s">
        <v>84</v>
      </c>
      <c r="F29" s="80" t="s">
        <v>85</v>
      </c>
      <c r="G29" s="80"/>
      <c r="H29" s="80"/>
      <c r="I29" s="80" t="s">
        <v>167</v>
      </c>
      <c r="J29" s="80" t="s">
        <v>87</v>
      </c>
      <c r="K29" s="80" t="s">
        <v>96</v>
      </c>
      <c r="L29" s="80">
        <v>15</v>
      </c>
      <c r="M29" s="80">
        <f>VLOOKUP(L29,'[2]償却率（定額法）'!$B$6:$C$104,2)</f>
        <v>6.7000000000000004E-2</v>
      </c>
      <c r="N29" s="81" t="s">
        <v>168</v>
      </c>
      <c r="O29" s="81"/>
      <c r="P29" s="82" t="str">
        <f t="shared" si="0"/>
        <v>2012/09/13</v>
      </c>
      <c r="Q29" s="83">
        <f t="shared" si="1"/>
        <v>2012</v>
      </c>
      <c r="R29" s="83">
        <f t="shared" si="2"/>
        <v>9</v>
      </c>
      <c r="S29" s="83">
        <f t="shared" si="3"/>
        <v>13</v>
      </c>
      <c r="T29" s="80">
        <f t="shared" si="4"/>
        <v>2012</v>
      </c>
      <c r="U29" s="84">
        <v>5928300</v>
      </c>
      <c r="V29" s="85">
        <v>1</v>
      </c>
      <c r="W29" s="80"/>
      <c r="X29" s="86">
        <v>4202616</v>
      </c>
      <c r="Y29" s="86">
        <f t="shared" si="5"/>
        <v>1725684</v>
      </c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7">
        <f t="shared" si="6"/>
        <v>397196</v>
      </c>
      <c r="AO29" s="80"/>
      <c r="AP29" s="88">
        <f t="shared" si="7"/>
        <v>1328488</v>
      </c>
      <c r="AQ29" s="80" t="s">
        <v>90</v>
      </c>
      <c r="AR29" s="80"/>
      <c r="AS29" s="80"/>
      <c r="AT29" s="80"/>
      <c r="AU29" s="80"/>
      <c r="AV29" s="80" t="s">
        <v>98</v>
      </c>
      <c r="AW29" s="80"/>
      <c r="AX29" s="80"/>
      <c r="AY29" s="80"/>
      <c r="AZ29" s="80" t="s">
        <v>92</v>
      </c>
      <c r="BA29" s="80"/>
      <c r="BB29" s="80"/>
      <c r="BC29" s="89"/>
      <c r="BD29" s="80" t="s">
        <v>80</v>
      </c>
      <c r="BE29" s="80"/>
      <c r="BF29" s="80"/>
      <c r="BG29" s="83">
        <f t="shared" si="9"/>
        <v>11</v>
      </c>
      <c r="BH29" s="80" t="s">
        <v>93</v>
      </c>
      <c r="BI29" s="88">
        <f t="shared" si="8"/>
        <v>4599812</v>
      </c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</row>
    <row r="30" spans="1:75" ht="13.5" customHeight="1">
      <c r="A30" s="80" t="s">
        <v>169</v>
      </c>
      <c r="B30" s="80" t="s">
        <v>83</v>
      </c>
      <c r="C30" s="80"/>
      <c r="D30" s="80"/>
      <c r="E30" s="80" t="s">
        <v>84</v>
      </c>
      <c r="F30" s="80" t="s">
        <v>85</v>
      </c>
      <c r="G30" s="80"/>
      <c r="H30" s="80"/>
      <c r="I30" s="80" t="s">
        <v>170</v>
      </c>
      <c r="J30" s="80" t="s">
        <v>87</v>
      </c>
      <c r="K30" s="80" t="s">
        <v>112</v>
      </c>
      <c r="L30" s="80">
        <v>38</v>
      </c>
      <c r="M30" s="80">
        <f>VLOOKUP(L30,'[2]償却率（定額法）'!$B$6:$C$104,2)</f>
        <v>2.7E-2</v>
      </c>
      <c r="N30" s="81" t="s">
        <v>171</v>
      </c>
      <c r="O30" s="81"/>
      <c r="P30" s="82" t="str">
        <f t="shared" si="0"/>
        <v>1995/03/20</v>
      </c>
      <c r="Q30" s="83">
        <f t="shared" si="1"/>
        <v>1995</v>
      </c>
      <c r="R30" s="83">
        <f t="shared" si="2"/>
        <v>3</v>
      </c>
      <c r="S30" s="83">
        <f t="shared" si="3"/>
        <v>20</v>
      </c>
      <c r="T30" s="80">
        <f t="shared" si="4"/>
        <v>1994</v>
      </c>
      <c r="U30" s="84">
        <v>123594850</v>
      </c>
      <c r="V30" s="85">
        <v>1</v>
      </c>
      <c r="W30" s="80"/>
      <c r="X30" s="86">
        <v>93721083</v>
      </c>
      <c r="Y30" s="86">
        <f t="shared" si="5"/>
        <v>29873767</v>
      </c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7">
        <f t="shared" si="6"/>
        <v>3337061</v>
      </c>
      <c r="AO30" s="80"/>
      <c r="AP30" s="88">
        <f t="shared" si="7"/>
        <v>26536706</v>
      </c>
      <c r="AQ30" s="80" t="s">
        <v>90</v>
      </c>
      <c r="AR30" s="80"/>
      <c r="AS30" s="80"/>
      <c r="AT30" s="80"/>
      <c r="AU30" s="80"/>
      <c r="AV30" s="80" t="s">
        <v>91</v>
      </c>
      <c r="AW30" s="80"/>
      <c r="AX30" s="80"/>
      <c r="AY30" s="80"/>
      <c r="AZ30" s="80" t="s">
        <v>92</v>
      </c>
      <c r="BA30" s="80"/>
      <c r="BB30" s="80"/>
      <c r="BC30" s="89"/>
      <c r="BD30" s="80" t="s">
        <v>80</v>
      </c>
      <c r="BE30" s="80"/>
      <c r="BF30" s="80"/>
      <c r="BG30" s="83">
        <f t="shared" si="9"/>
        <v>29</v>
      </c>
      <c r="BH30" s="80" t="s">
        <v>93</v>
      </c>
      <c r="BI30" s="88">
        <f t="shared" si="8"/>
        <v>97058144</v>
      </c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</row>
    <row r="31" spans="1:75" ht="13.5" customHeight="1">
      <c r="A31" s="80" t="s">
        <v>172</v>
      </c>
      <c r="B31" s="80" t="s">
        <v>83</v>
      </c>
      <c r="C31" s="80"/>
      <c r="D31" s="80"/>
      <c r="E31" s="80" t="s">
        <v>84</v>
      </c>
      <c r="F31" s="80" t="s">
        <v>85</v>
      </c>
      <c r="G31" s="80"/>
      <c r="H31" s="80"/>
      <c r="I31" s="80" t="s">
        <v>173</v>
      </c>
      <c r="J31" s="80" t="s">
        <v>87</v>
      </c>
      <c r="K31" s="80" t="s">
        <v>174</v>
      </c>
      <c r="L31" s="80">
        <v>10</v>
      </c>
      <c r="M31" s="80">
        <f>VLOOKUP(L31,'[2]償却率（定額法）'!$B$6:$C$104,2)</f>
        <v>0.1</v>
      </c>
      <c r="N31" s="81" t="s">
        <v>175</v>
      </c>
      <c r="O31" s="81"/>
      <c r="P31" s="82" t="str">
        <f t="shared" si="0"/>
        <v>2012/03/31</v>
      </c>
      <c r="Q31" s="83">
        <f t="shared" si="1"/>
        <v>2012</v>
      </c>
      <c r="R31" s="83">
        <f t="shared" si="2"/>
        <v>3</v>
      </c>
      <c r="S31" s="83">
        <f t="shared" si="3"/>
        <v>31</v>
      </c>
      <c r="T31" s="80">
        <f t="shared" si="4"/>
        <v>2011</v>
      </c>
      <c r="U31" s="84">
        <v>1260000</v>
      </c>
      <c r="V31" s="85">
        <v>1</v>
      </c>
      <c r="W31" s="80"/>
      <c r="X31" s="86">
        <v>1259999</v>
      </c>
      <c r="Y31" s="86">
        <f t="shared" si="5"/>
        <v>1</v>
      </c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7">
        <f t="shared" si="6"/>
        <v>0</v>
      </c>
      <c r="AO31" s="80"/>
      <c r="AP31" s="88">
        <f t="shared" si="7"/>
        <v>1</v>
      </c>
      <c r="AQ31" s="80" t="s">
        <v>90</v>
      </c>
      <c r="AR31" s="80"/>
      <c r="AS31" s="80"/>
      <c r="AT31" s="80"/>
      <c r="AU31" s="80"/>
      <c r="AV31" s="80" t="s">
        <v>98</v>
      </c>
      <c r="AW31" s="80"/>
      <c r="AX31" s="80"/>
      <c r="AY31" s="80"/>
      <c r="AZ31" s="80" t="s">
        <v>92</v>
      </c>
      <c r="BA31" s="80"/>
      <c r="BB31" s="80"/>
      <c r="BC31" s="89"/>
      <c r="BD31" s="80" t="s">
        <v>80</v>
      </c>
      <c r="BE31" s="80"/>
      <c r="BF31" s="80"/>
      <c r="BG31" s="83">
        <f t="shared" si="9"/>
        <v>12</v>
      </c>
      <c r="BH31" s="80" t="s">
        <v>93</v>
      </c>
      <c r="BI31" s="88">
        <f t="shared" si="8"/>
        <v>1259999</v>
      </c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</row>
    <row r="32" spans="1:75" ht="13.5" customHeight="1">
      <c r="A32" s="80" t="s">
        <v>176</v>
      </c>
      <c r="B32" s="80" t="s">
        <v>83</v>
      </c>
      <c r="C32" s="80"/>
      <c r="D32" s="80"/>
      <c r="E32" s="80" t="s">
        <v>84</v>
      </c>
      <c r="F32" s="80" t="s">
        <v>85</v>
      </c>
      <c r="G32" s="80"/>
      <c r="H32" s="80"/>
      <c r="I32" s="80" t="s">
        <v>177</v>
      </c>
      <c r="J32" s="80" t="s">
        <v>87</v>
      </c>
      <c r="K32" s="80" t="s">
        <v>96</v>
      </c>
      <c r="L32" s="80">
        <v>15</v>
      </c>
      <c r="M32" s="80">
        <f>VLOOKUP(L32,'[2]償却率（定額法）'!$B$6:$C$104,2)</f>
        <v>6.7000000000000004E-2</v>
      </c>
      <c r="N32" s="81" t="s">
        <v>178</v>
      </c>
      <c r="O32" s="81"/>
      <c r="P32" s="82" t="str">
        <f t="shared" si="0"/>
        <v>2016/10/26</v>
      </c>
      <c r="Q32" s="83">
        <f t="shared" si="1"/>
        <v>2016</v>
      </c>
      <c r="R32" s="83">
        <f t="shared" si="2"/>
        <v>10</v>
      </c>
      <c r="S32" s="83">
        <f t="shared" si="3"/>
        <v>26</v>
      </c>
      <c r="T32" s="80">
        <f t="shared" si="4"/>
        <v>2016</v>
      </c>
      <c r="U32" s="84">
        <v>3348000</v>
      </c>
      <c r="V32" s="85">
        <v>1</v>
      </c>
      <c r="W32" s="80"/>
      <c r="X32" s="86">
        <v>1457644</v>
      </c>
      <c r="Y32" s="86">
        <f t="shared" si="5"/>
        <v>1890356</v>
      </c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7">
        <f t="shared" si="6"/>
        <v>224316</v>
      </c>
      <c r="AO32" s="80"/>
      <c r="AP32" s="88">
        <f t="shared" si="7"/>
        <v>1666040</v>
      </c>
      <c r="AQ32" s="80" t="s">
        <v>90</v>
      </c>
      <c r="AR32" s="80"/>
      <c r="AS32" s="80"/>
      <c r="AT32" s="80"/>
      <c r="AU32" s="80"/>
      <c r="AV32" s="80" t="s">
        <v>98</v>
      </c>
      <c r="AW32" s="80"/>
      <c r="AX32" s="80"/>
      <c r="AY32" s="80"/>
      <c r="AZ32" s="80" t="s">
        <v>92</v>
      </c>
      <c r="BA32" s="80"/>
      <c r="BB32" s="80"/>
      <c r="BC32" s="89"/>
      <c r="BD32" s="80" t="s">
        <v>80</v>
      </c>
      <c r="BE32" s="80"/>
      <c r="BF32" s="80"/>
      <c r="BG32" s="83">
        <f t="shared" si="9"/>
        <v>7</v>
      </c>
      <c r="BH32" s="80" t="s">
        <v>93</v>
      </c>
      <c r="BI32" s="88">
        <f t="shared" si="8"/>
        <v>1681960</v>
      </c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</row>
    <row r="33" spans="1:75" ht="13.5" customHeight="1">
      <c r="A33" s="80" t="s">
        <v>179</v>
      </c>
      <c r="B33" s="80" t="s">
        <v>83</v>
      </c>
      <c r="C33" s="80"/>
      <c r="D33" s="80"/>
      <c r="E33" s="80" t="s">
        <v>84</v>
      </c>
      <c r="F33" s="80" t="s">
        <v>85</v>
      </c>
      <c r="G33" s="80"/>
      <c r="H33" s="80"/>
      <c r="I33" s="80" t="s">
        <v>180</v>
      </c>
      <c r="J33" s="80" t="s">
        <v>87</v>
      </c>
      <c r="K33" s="80" t="s">
        <v>96</v>
      </c>
      <c r="L33" s="80">
        <v>15</v>
      </c>
      <c r="M33" s="80">
        <f>VLOOKUP(L33,'[2]償却率（定額法）'!$B$6:$C$104,2)</f>
        <v>6.7000000000000004E-2</v>
      </c>
      <c r="N33" s="81" t="s">
        <v>181</v>
      </c>
      <c r="O33" s="81"/>
      <c r="P33" s="82" t="str">
        <f t="shared" si="0"/>
        <v>2017/12/05</v>
      </c>
      <c r="Q33" s="83">
        <f t="shared" si="1"/>
        <v>2017</v>
      </c>
      <c r="R33" s="83">
        <f t="shared" si="2"/>
        <v>12</v>
      </c>
      <c r="S33" s="83">
        <f t="shared" si="3"/>
        <v>5</v>
      </c>
      <c r="T33" s="80">
        <f t="shared" si="4"/>
        <v>2017</v>
      </c>
      <c r="U33" s="84">
        <v>16740000</v>
      </c>
      <c r="V33" s="85">
        <v>1</v>
      </c>
      <c r="W33" s="80"/>
      <c r="X33" s="86">
        <v>5979612</v>
      </c>
      <c r="Y33" s="86">
        <f t="shared" si="5"/>
        <v>10760388</v>
      </c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7">
        <f t="shared" si="6"/>
        <v>1121580</v>
      </c>
      <c r="AO33" s="80"/>
      <c r="AP33" s="88">
        <f t="shared" si="7"/>
        <v>9638808</v>
      </c>
      <c r="AQ33" s="80" t="s">
        <v>90</v>
      </c>
      <c r="AR33" s="80"/>
      <c r="AS33" s="80"/>
      <c r="AT33" s="80"/>
      <c r="AU33" s="80"/>
      <c r="AV33" s="80" t="s">
        <v>98</v>
      </c>
      <c r="AW33" s="80"/>
      <c r="AX33" s="80"/>
      <c r="AY33" s="80"/>
      <c r="AZ33" s="80" t="s">
        <v>92</v>
      </c>
      <c r="BA33" s="80"/>
      <c r="BB33" s="80"/>
      <c r="BC33" s="89"/>
      <c r="BD33" s="80" t="s">
        <v>80</v>
      </c>
      <c r="BE33" s="80"/>
      <c r="BF33" s="80"/>
      <c r="BG33" s="83">
        <f t="shared" si="9"/>
        <v>6</v>
      </c>
      <c r="BH33" s="80" t="s">
        <v>93</v>
      </c>
      <c r="BI33" s="88">
        <f t="shared" si="8"/>
        <v>7101192</v>
      </c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</row>
    <row r="34" spans="1:75" ht="13.5" customHeight="1">
      <c r="A34" s="80" t="s">
        <v>182</v>
      </c>
      <c r="B34" s="80" t="s">
        <v>83</v>
      </c>
      <c r="C34" s="80"/>
      <c r="D34" s="80"/>
      <c r="E34" s="80" t="s">
        <v>84</v>
      </c>
      <c r="F34" s="80" t="s">
        <v>85</v>
      </c>
      <c r="G34" s="80"/>
      <c r="H34" s="80"/>
      <c r="I34" s="80" t="s">
        <v>183</v>
      </c>
      <c r="J34" s="80" t="s">
        <v>87</v>
      </c>
      <c r="K34" s="80" t="s">
        <v>96</v>
      </c>
      <c r="L34" s="80">
        <v>15</v>
      </c>
      <c r="M34" s="80">
        <f>VLOOKUP(L34,'[2]償却率（定額法）'!$B$6:$C$104,2)</f>
        <v>6.7000000000000004E-2</v>
      </c>
      <c r="N34" s="81" t="s">
        <v>184</v>
      </c>
      <c r="O34" s="81"/>
      <c r="P34" s="82" t="str">
        <f t="shared" si="0"/>
        <v>2018/12/01</v>
      </c>
      <c r="Q34" s="83">
        <f t="shared" si="1"/>
        <v>2018</v>
      </c>
      <c r="R34" s="83">
        <f t="shared" si="2"/>
        <v>12</v>
      </c>
      <c r="S34" s="83">
        <f t="shared" si="3"/>
        <v>1</v>
      </c>
      <c r="T34" s="80">
        <f t="shared" si="4"/>
        <v>2018</v>
      </c>
      <c r="U34" s="84">
        <v>3024000</v>
      </c>
      <c r="V34" s="85">
        <v>1</v>
      </c>
      <c r="W34" s="80"/>
      <c r="X34" s="86">
        <v>877587</v>
      </c>
      <c r="Y34" s="86">
        <f t="shared" si="5"/>
        <v>2146413</v>
      </c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7">
        <f t="shared" si="6"/>
        <v>202608</v>
      </c>
      <c r="AO34" s="80"/>
      <c r="AP34" s="88">
        <f t="shared" si="7"/>
        <v>1943805</v>
      </c>
      <c r="AQ34" s="80" t="s">
        <v>90</v>
      </c>
      <c r="AR34" s="80"/>
      <c r="AS34" s="80"/>
      <c r="AT34" s="80"/>
      <c r="AU34" s="80"/>
      <c r="AV34" s="80" t="s">
        <v>98</v>
      </c>
      <c r="AW34" s="80"/>
      <c r="AX34" s="80"/>
      <c r="AY34" s="80"/>
      <c r="AZ34" s="80" t="s">
        <v>92</v>
      </c>
      <c r="BA34" s="80"/>
      <c r="BB34" s="80"/>
      <c r="BC34" s="89"/>
      <c r="BD34" s="80" t="s">
        <v>80</v>
      </c>
      <c r="BE34" s="80"/>
      <c r="BF34" s="80"/>
      <c r="BG34" s="83">
        <f t="shared" si="9"/>
        <v>5</v>
      </c>
      <c r="BH34" s="80" t="s">
        <v>93</v>
      </c>
      <c r="BI34" s="88">
        <f t="shared" si="8"/>
        <v>1080195</v>
      </c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</row>
    <row r="35" spans="1:75" ht="13.5" customHeight="1">
      <c r="A35" s="80" t="s">
        <v>185</v>
      </c>
      <c r="B35" s="80" t="s">
        <v>83</v>
      </c>
      <c r="C35" s="80"/>
      <c r="D35" s="80"/>
      <c r="E35" s="80" t="s">
        <v>84</v>
      </c>
      <c r="F35" s="80" t="s">
        <v>85</v>
      </c>
      <c r="G35" s="80"/>
      <c r="H35" s="80"/>
      <c r="I35" s="80" t="s">
        <v>186</v>
      </c>
      <c r="J35" s="80" t="s">
        <v>87</v>
      </c>
      <c r="K35" s="80" t="s">
        <v>96</v>
      </c>
      <c r="L35" s="80">
        <v>15</v>
      </c>
      <c r="M35" s="80">
        <f>VLOOKUP(L35,'[2]償却率（定額法）'!$B$6:$C$104,2)</f>
        <v>6.7000000000000004E-2</v>
      </c>
      <c r="N35" s="81" t="s">
        <v>187</v>
      </c>
      <c r="O35" s="81"/>
      <c r="P35" s="82" t="str">
        <f t="shared" si="0"/>
        <v>2019/02/22</v>
      </c>
      <c r="Q35" s="83">
        <f t="shared" si="1"/>
        <v>2019</v>
      </c>
      <c r="R35" s="83">
        <f t="shared" si="2"/>
        <v>2</v>
      </c>
      <c r="S35" s="83">
        <f t="shared" si="3"/>
        <v>22</v>
      </c>
      <c r="T35" s="80">
        <f t="shared" si="4"/>
        <v>2018</v>
      </c>
      <c r="U35" s="84">
        <v>21384000</v>
      </c>
      <c r="V35" s="85">
        <v>1</v>
      </c>
      <c r="W35" s="80"/>
      <c r="X35" s="86">
        <v>5962487</v>
      </c>
      <c r="Y35" s="86">
        <f t="shared" si="5"/>
        <v>15421513</v>
      </c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7">
        <f t="shared" si="6"/>
        <v>1432728</v>
      </c>
      <c r="AO35" s="80"/>
      <c r="AP35" s="88">
        <f t="shared" si="7"/>
        <v>13988785</v>
      </c>
      <c r="AQ35" s="80" t="s">
        <v>90</v>
      </c>
      <c r="AR35" s="80"/>
      <c r="AS35" s="80"/>
      <c r="AT35" s="80"/>
      <c r="AU35" s="80"/>
      <c r="AV35" s="80" t="s">
        <v>98</v>
      </c>
      <c r="AW35" s="80"/>
      <c r="AX35" s="80"/>
      <c r="AY35" s="80"/>
      <c r="AZ35" s="80" t="s">
        <v>92</v>
      </c>
      <c r="BA35" s="80"/>
      <c r="BB35" s="80"/>
      <c r="BC35" s="89"/>
      <c r="BD35" s="80" t="s">
        <v>80</v>
      </c>
      <c r="BE35" s="80"/>
      <c r="BF35" s="80"/>
      <c r="BG35" s="83">
        <f t="shared" si="9"/>
        <v>5</v>
      </c>
      <c r="BH35" s="80" t="s">
        <v>93</v>
      </c>
      <c r="BI35" s="88">
        <f t="shared" si="8"/>
        <v>7395215</v>
      </c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</row>
    <row r="36" spans="1:75" ht="13.5" customHeight="1">
      <c r="A36" s="80" t="s">
        <v>188</v>
      </c>
      <c r="B36" s="80" t="s">
        <v>83</v>
      </c>
      <c r="C36" s="80"/>
      <c r="D36" s="80"/>
      <c r="E36" s="80" t="s">
        <v>84</v>
      </c>
      <c r="F36" s="80" t="s">
        <v>85</v>
      </c>
      <c r="G36" s="80"/>
      <c r="H36" s="80"/>
      <c r="I36" s="80" t="s">
        <v>189</v>
      </c>
      <c r="J36" s="80" t="s">
        <v>87</v>
      </c>
      <c r="K36" s="80" t="s">
        <v>96</v>
      </c>
      <c r="L36" s="80">
        <v>15</v>
      </c>
      <c r="M36" s="80">
        <f>VLOOKUP(L36,'[2]償却率（定額法）'!$B$6:$C$104,2)</f>
        <v>6.7000000000000004E-2</v>
      </c>
      <c r="N36" s="81" t="s">
        <v>190</v>
      </c>
      <c r="O36" s="81"/>
      <c r="P36" s="82" t="str">
        <f t="shared" si="0"/>
        <v>2020/09/10</v>
      </c>
      <c r="Q36" s="83">
        <f t="shared" si="1"/>
        <v>2020</v>
      </c>
      <c r="R36" s="83">
        <f t="shared" si="2"/>
        <v>9</v>
      </c>
      <c r="S36" s="83">
        <f t="shared" si="3"/>
        <v>10</v>
      </c>
      <c r="T36" s="80">
        <f t="shared" si="4"/>
        <v>2020</v>
      </c>
      <c r="U36" s="84">
        <v>13088900</v>
      </c>
      <c r="V36" s="85">
        <v>1</v>
      </c>
      <c r="W36" s="80"/>
      <c r="X36" s="86">
        <v>2263136</v>
      </c>
      <c r="Y36" s="86">
        <f t="shared" si="5"/>
        <v>10825764</v>
      </c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7">
        <f t="shared" si="6"/>
        <v>876956</v>
      </c>
      <c r="AO36" s="80"/>
      <c r="AP36" s="88">
        <f t="shared" si="7"/>
        <v>9948808</v>
      </c>
      <c r="AQ36" s="80" t="s">
        <v>90</v>
      </c>
      <c r="AR36" s="80"/>
      <c r="AS36" s="80"/>
      <c r="AT36" s="80"/>
      <c r="AU36" s="80"/>
      <c r="AV36" s="80" t="s">
        <v>98</v>
      </c>
      <c r="AW36" s="80"/>
      <c r="AX36" s="80"/>
      <c r="AY36" s="80"/>
      <c r="AZ36" s="80" t="s">
        <v>92</v>
      </c>
      <c r="BA36" s="80"/>
      <c r="BB36" s="80"/>
      <c r="BC36" s="89"/>
      <c r="BD36" s="80" t="s">
        <v>80</v>
      </c>
      <c r="BE36" s="80"/>
      <c r="BF36" s="80"/>
      <c r="BG36" s="83">
        <f t="shared" si="9"/>
        <v>3</v>
      </c>
      <c r="BH36" s="80" t="s">
        <v>93</v>
      </c>
      <c r="BI36" s="88">
        <f t="shared" si="8"/>
        <v>3140092</v>
      </c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</row>
    <row r="37" spans="1:75" ht="13.5" customHeight="1">
      <c r="A37" s="80" t="s">
        <v>191</v>
      </c>
      <c r="B37" s="80" t="s">
        <v>83</v>
      </c>
      <c r="C37" s="80"/>
      <c r="D37" s="80"/>
      <c r="E37" s="80" t="s">
        <v>84</v>
      </c>
      <c r="F37" s="80" t="s">
        <v>85</v>
      </c>
      <c r="G37" s="80"/>
      <c r="H37" s="80"/>
      <c r="I37" s="80" t="s">
        <v>192</v>
      </c>
      <c r="J37" s="80" t="s">
        <v>87</v>
      </c>
      <c r="K37" s="80" t="s">
        <v>96</v>
      </c>
      <c r="L37" s="80">
        <v>15</v>
      </c>
      <c r="M37" s="80">
        <f>VLOOKUP(L37,'[2]償却率（定額法）'!$B$6:$C$104,2)</f>
        <v>6.7000000000000004E-2</v>
      </c>
      <c r="N37" s="81">
        <v>44895</v>
      </c>
      <c r="O37" s="81"/>
      <c r="P37" s="82">
        <f t="shared" si="0"/>
        <v>44895</v>
      </c>
      <c r="Q37" s="83">
        <f t="shared" si="1"/>
        <v>2022</v>
      </c>
      <c r="R37" s="83">
        <f t="shared" si="2"/>
        <v>11</v>
      </c>
      <c r="S37" s="83">
        <f t="shared" si="3"/>
        <v>30</v>
      </c>
      <c r="T37" s="80">
        <f t="shared" si="4"/>
        <v>2022</v>
      </c>
      <c r="U37" s="84">
        <v>15620000</v>
      </c>
      <c r="V37" s="85">
        <v>1</v>
      </c>
      <c r="W37" s="80"/>
      <c r="X37" s="86">
        <v>0</v>
      </c>
      <c r="Y37" s="86">
        <f t="shared" si="5"/>
        <v>15620000</v>
      </c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7">
        <f t="shared" si="6"/>
        <v>1046540</v>
      </c>
      <c r="AO37" s="80"/>
      <c r="AP37" s="88">
        <f t="shared" si="7"/>
        <v>14573460</v>
      </c>
      <c r="AQ37" s="80" t="s">
        <v>90</v>
      </c>
      <c r="AR37" s="80"/>
      <c r="AS37" s="80"/>
      <c r="AT37" s="80"/>
      <c r="AU37" s="80"/>
      <c r="AV37" s="80"/>
      <c r="AW37" s="80"/>
      <c r="AX37" s="80"/>
      <c r="AY37" s="80"/>
      <c r="AZ37" s="80" t="s">
        <v>92</v>
      </c>
      <c r="BA37" s="80"/>
      <c r="BB37" s="80"/>
      <c r="BC37" s="89"/>
      <c r="BD37" s="80"/>
      <c r="BE37" s="80"/>
      <c r="BF37" s="80"/>
      <c r="BG37" s="83">
        <f t="shared" si="9"/>
        <v>1</v>
      </c>
      <c r="BH37" s="80" t="s">
        <v>93</v>
      </c>
      <c r="BI37" s="88">
        <f t="shared" si="8"/>
        <v>1046540</v>
      </c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</row>
    <row r="38" spans="1:75" ht="13.5" customHeight="1">
      <c r="A38" s="80" t="s">
        <v>193</v>
      </c>
      <c r="B38" s="80" t="s">
        <v>83</v>
      </c>
      <c r="C38" s="80"/>
      <c r="D38" s="80"/>
      <c r="E38" s="80" t="s">
        <v>84</v>
      </c>
      <c r="F38" s="80" t="s">
        <v>85</v>
      </c>
      <c r="G38" s="80"/>
      <c r="H38" s="80"/>
      <c r="I38" s="80" t="s">
        <v>194</v>
      </c>
      <c r="J38" s="80" t="s">
        <v>87</v>
      </c>
      <c r="K38" s="80" t="s">
        <v>96</v>
      </c>
      <c r="L38" s="80">
        <v>15</v>
      </c>
      <c r="M38" s="80">
        <f>VLOOKUP(L38,'[2]償却率（定額法）'!$B$6:$C$104,2)</f>
        <v>6.7000000000000004E-2</v>
      </c>
      <c r="N38" s="81">
        <v>44804</v>
      </c>
      <c r="O38" s="81"/>
      <c r="P38" s="82">
        <f t="shared" si="0"/>
        <v>44804</v>
      </c>
      <c r="Q38" s="83">
        <f t="shared" si="1"/>
        <v>2022</v>
      </c>
      <c r="R38" s="83">
        <f t="shared" si="2"/>
        <v>8</v>
      </c>
      <c r="S38" s="83">
        <f t="shared" si="3"/>
        <v>31</v>
      </c>
      <c r="T38" s="80">
        <f t="shared" si="4"/>
        <v>2022</v>
      </c>
      <c r="U38" s="84">
        <v>1250700</v>
      </c>
      <c r="V38" s="85">
        <v>1</v>
      </c>
      <c r="W38" s="80"/>
      <c r="X38" s="86">
        <v>0</v>
      </c>
      <c r="Y38" s="86">
        <f t="shared" si="5"/>
        <v>1250700</v>
      </c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7">
        <f t="shared" si="6"/>
        <v>83797</v>
      </c>
      <c r="AO38" s="80"/>
      <c r="AP38" s="88">
        <f t="shared" si="7"/>
        <v>1166903</v>
      </c>
      <c r="AQ38" s="80" t="s">
        <v>90</v>
      </c>
      <c r="AR38" s="80"/>
      <c r="AS38" s="80"/>
      <c r="AT38" s="80"/>
      <c r="AU38" s="80"/>
      <c r="AV38" s="80"/>
      <c r="AW38" s="80"/>
      <c r="AX38" s="80"/>
      <c r="AY38" s="80"/>
      <c r="AZ38" s="80" t="s">
        <v>92</v>
      </c>
      <c r="BA38" s="80"/>
      <c r="BB38" s="80"/>
      <c r="BC38" s="89"/>
      <c r="BD38" s="80"/>
      <c r="BE38" s="80"/>
      <c r="BF38" s="80"/>
      <c r="BG38" s="83">
        <f t="shared" si="9"/>
        <v>1</v>
      </c>
      <c r="BH38" s="80" t="s">
        <v>93</v>
      </c>
      <c r="BI38" s="88">
        <f>U38-AP38</f>
        <v>83797</v>
      </c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</row>
    <row r="39" spans="1:75" ht="13.5" customHeight="1">
      <c r="A39" s="92" t="s">
        <v>195</v>
      </c>
      <c r="B39" s="80" t="s">
        <v>83</v>
      </c>
      <c r="C39" s="80"/>
      <c r="D39" s="80"/>
      <c r="E39" s="80" t="s">
        <v>84</v>
      </c>
      <c r="F39" s="80" t="s">
        <v>85</v>
      </c>
      <c r="G39" s="80"/>
      <c r="H39" s="80"/>
      <c r="I39" s="80" t="s">
        <v>196</v>
      </c>
      <c r="J39" s="80" t="s">
        <v>87</v>
      </c>
      <c r="K39" s="80" t="s">
        <v>96</v>
      </c>
      <c r="L39" s="80">
        <v>15</v>
      </c>
      <c r="M39" s="80">
        <f>VLOOKUP(L39,'[2]償却率（定額法）'!$B$6:$C$104,2)</f>
        <v>6.7000000000000004E-2</v>
      </c>
      <c r="N39" s="81">
        <v>45323</v>
      </c>
      <c r="O39" s="81"/>
      <c r="P39" s="82">
        <f t="shared" si="0"/>
        <v>45323</v>
      </c>
      <c r="Q39" s="83">
        <f t="shared" si="1"/>
        <v>2024</v>
      </c>
      <c r="R39" s="83">
        <f t="shared" si="2"/>
        <v>2</v>
      </c>
      <c r="S39" s="83">
        <f t="shared" si="3"/>
        <v>1</v>
      </c>
      <c r="T39" s="80">
        <f t="shared" si="4"/>
        <v>2023</v>
      </c>
      <c r="U39" s="84">
        <v>3410000</v>
      </c>
      <c r="V39" s="85">
        <v>1</v>
      </c>
      <c r="W39" s="80"/>
      <c r="X39" s="86">
        <f t="shared" ref="X39:X40" si="10">IF(BG39=0,0,IF(BG39&gt;L39,U39-1,ROUND((U39*M39)*(BG39-1),0)))</f>
        <v>0</v>
      </c>
      <c r="Y39" s="86">
        <f t="shared" si="5"/>
        <v>3410000</v>
      </c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7">
        <f t="shared" si="6"/>
        <v>0</v>
      </c>
      <c r="AO39" s="80"/>
      <c r="AP39" s="88">
        <f t="shared" si="7"/>
        <v>3410000</v>
      </c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9"/>
      <c r="BD39" s="80"/>
      <c r="BE39" s="80"/>
      <c r="BF39" s="80"/>
      <c r="BG39" s="83">
        <f t="shared" si="9"/>
        <v>0</v>
      </c>
      <c r="BH39" s="80" t="s">
        <v>93</v>
      </c>
      <c r="BI39" s="88">
        <f>U39-AP39</f>
        <v>0</v>
      </c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</row>
    <row r="40" spans="1:75" ht="13.5" customHeight="1">
      <c r="A40" s="92" t="s">
        <v>197</v>
      </c>
      <c r="B40" s="80" t="s">
        <v>83</v>
      </c>
      <c r="C40" s="80"/>
      <c r="D40" s="80"/>
      <c r="E40" s="80" t="s">
        <v>84</v>
      </c>
      <c r="F40" s="80" t="s">
        <v>85</v>
      </c>
      <c r="G40" s="80"/>
      <c r="H40" s="80"/>
      <c r="I40" s="80" t="s">
        <v>198</v>
      </c>
      <c r="J40" s="80" t="s">
        <v>87</v>
      </c>
      <c r="K40" s="80" t="s">
        <v>96</v>
      </c>
      <c r="L40" s="80">
        <v>15</v>
      </c>
      <c r="M40" s="80">
        <f>VLOOKUP(L40,'[2]償却率（定額法）'!$B$6:$C$104,2)</f>
        <v>6.7000000000000004E-2</v>
      </c>
      <c r="N40" s="81">
        <v>45132</v>
      </c>
      <c r="O40" s="81"/>
      <c r="P40" s="82">
        <f t="shared" si="0"/>
        <v>45132</v>
      </c>
      <c r="Q40" s="83">
        <f t="shared" si="1"/>
        <v>2023</v>
      </c>
      <c r="R40" s="83">
        <f t="shared" si="2"/>
        <v>7</v>
      </c>
      <c r="S40" s="83">
        <f t="shared" si="3"/>
        <v>25</v>
      </c>
      <c r="T40" s="80">
        <f t="shared" si="4"/>
        <v>2023</v>
      </c>
      <c r="U40" s="84">
        <v>1056000</v>
      </c>
      <c r="V40" s="85">
        <v>1</v>
      </c>
      <c r="W40" s="80"/>
      <c r="X40" s="86">
        <f t="shared" si="10"/>
        <v>0</v>
      </c>
      <c r="Y40" s="86">
        <f t="shared" si="5"/>
        <v>1056000</v>
      </c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7">
        <f t="shared" si="6"/>
        <v>0</v>
      </c>
      <c r="AO40" s="80"/>
      <c r="AP40" s="88">
        <f t="shared" si="7"/>
        <v>1056000</v>
      </c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9"/>
      <c r="BD40" s="80"/>
      <c r="BE40" s="80"/>
      <c r="BF40" s="80"/>
      <c r="BG40" s="83">
        <f t="shared" si="9"/>
        <v>0</v>
      </c>
      <c r="BH40" s="80" t="s">
        <v>93</v>
      </c>
      <c r="BI40" s="88">
        <f>U40-AP40</f>
        <v>0</v>
      </c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</row>
    <row r="41" spans="1:75" ht="13.5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50"/>
      <c r="O41" s="50"/>
      <c r="P41" s="50"/>
      <c r="Q41" s="49"/>
      <c r="R41" s="49"/>
      <c r="S41" s="49"/>
      <c r="T41" s="49"/>
      <c r="U41" s="52"/>
      <c r="V41" s="53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54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</row>
    <row r="42" spans="1:75" ht="13.5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50"/>
      <c r="O42" s="50"/>
      <c r="P42" s="50"/>
      <c r="Q42" s="49"/>
      <c r="R42" s="49"/>
      <c r="S42" s="49"/>
      <c r="T42" s="49"/>
      <c r="U42" s="52"/>
      <c r="V42" s="53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54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</row>
    <row r="43" spans="1:75" ht="13.5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50"/>
      <c r="O43" s="50"/>
      <c r="P43" s="50"/>
      <c r="Q43" s="49"/>
      <c r="R43" s="49"/>
      <c r="S43" s="49"/>
      <c r="T43" s="49"/>
      <c r="U43" s="52"/>
      <c r="V43" s="53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54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</row>
    <row r="44" spans="1:75" ht="13.5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50"/>
      <c r="O44" s="50"/>
      <c r="P44" s="50"/>
      <c r="Q44" s="49"/>
      <c r="R44" s="49"/>
      <c r="S44" s="49"/>
      <c r="T44" s="49"/>
      <c r="U44" s="52"/>
      <c r="V44" s="53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54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</row>
    <row r="45" spans="1:75" ht="13.5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50"/>
      <c r="O45" s="50"/>
      <c r="P45" s="50"/>
      <c r="Q45" s="49"/>
      <c r="R45" s="49"/>
      <c r="S45" s="49"/>
      <c r="T45" s="49"/>
      <c r="U45" s="52"/>
      <c r="V45" s="53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54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</row>
    <row r="46" spans="1:75" ht="13.5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50"/>
      <c r="O46" s="50"/>
      <c r="P46" s="50"/>
      <c r="Q46" s="49"/>
      <c r="R46" s="49"/>
      <c r="S46" s="49"/>
      <c r="T46" s="49"/>
      <c r="U46" s="52"/>
      <c r="V46" s="53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54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</row>
    <row r="47" spans="1:75" ht="13.5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50"/>
      <c r="O47" s="50"/>
      <c r="P47" s="50"/>
      <c r="Q47" s="49"/>
      <c r="R47" s="49"/>
      <c r="S47" s="49"/>
      <c r="T47" s="49"/>
      <c r="U47" s="52"/>
      <c r="V47" s="53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54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</row>
    <row r="48" spans="1:75" ht="13.5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50"/>
      <c r="O48" s="50"/>
      <c r="P48" s="50"/>
      <c r="Q48" s="49"/>
      <c r="R48" s="49"/>
      <c r="S48" s="49"/>
      <c r="T48" s="49"/>
      <c r="U48" s="52"/>
      <c r="V48" s="53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54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</row>
    <row r="49" spans="1:75" ht="13.5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50"/>
      <c r="O49" s="50"/>
      <c r="P49" s="50"/>
      <c r="Q49" s="49"/>
      <c r="R49" s="49"/>
      <c r="S49" s="49"/>
      <c r="T49" s="49"/>
      <c r="U49" s="52"/>
      <c r="V49" s="53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54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</row>
    <row r="50" spans="1:75" ht="13.5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50"/>
      <c r="O50" s="50"/>
      <c r="P50" s="50"/>
      <c r="Q50" s="49"/>
      <c r="R50" s="49"/>
      <c r="S50" s="49"/>
      <c r="T50" s="49"/>
      <c r="U50" s="52"/>
      <c r="V50" s="53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54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</row>
    <row r="51" spans="1:75" ht="13.5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50"/>
      <c r="O51" s="50"/>
      <c r="P51" s="50"/>
      <c r="Q51" s="49"/>
      <c r="R51" s="49"/>
      <c r="S51" s="49"/>
      <c r="T51" s="49"/>
      <c r="U51" s="52"/>
      <c r="V51" s="53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54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</row>
    <row r="52" spans="1:75" ht="13.5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50"/>
      <c r="O52" s="50"/>
      <c r="P52" s="50"/>
      <c r="Q52" s="49"/>
      <c r="R52" s="49"/>
      <c r="S52" s="49"/>
      <c r="T52" s="49"/>
      <c r="U52" s="52"/>
      <c r="V52" s="53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54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</row>
    <row r="53" spans="1:75" ht="13.5" customHeight="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50"/>
      <c r="O53" s="50"/>
      <c r="P53" s="50"/>
      <c r="Q53" s="49"/>
      <c r="R53" s="49"/>
      <c r="S53" s="49"/>
      <c r="T53" s="49"/>
      <c r="U53" s="52"/>
      <c r="V53" s="53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54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</row>
    <row r="54" spans="1:75" ht="13.5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50"/>
      <c r="O54" s="50"/>
      <c r="P54" s="50"/>
      <c r="Q54" s="49"/>
      <c r="R54" s="49"/>
      <c r="S54" s="49"/>
      <c r="T54" s="49"/>
      <c r="U54" s="52"/>
      <c r="V54" s="53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54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</row>
    <row r="55" spans="1:75" ht="13.5" customHeight="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50"/>
      <c r="O55" s="50"/>
      <c r="P55" s="50"/>
      <c r="Q55" s="49"/>
      <c r="R55" s="49"/>
      <c r="S55" s="49"/>
      <c r="T55" s="49"/>
      <c r="U55" s="52"/>
      <c r="V55" s="53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54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</row>
    <row r="56" spans="1:75" ht="13.5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50"/>
      <c r="O56" s="50"/>
      <c r="P56" s="50"/>
      <c r="Q56" s="49"/>
      <c r="R56" s="49"/>
      <c r="S56" s="49"/>
      <c r="T56" s="49"/>
      <c r="U56" s="52"/>
      <c r="V56" s="53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54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</row>
    <row r="57" spans="1:75" ht="13.5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50"/>
      <c r="O57" s="50"/>
      <c r="P57" s="50"/>
      <c r="Q57" s="49"/>
      <c r="R57" s="49"/>
      <c r="S57" s="49"/>
      <c r="T57" s="49"/>
      <c r="U57" s="52"/>
      <c r="V57" s="53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54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</row>
    <row r="58" spans="1:75" ht="13.5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50"/>
      <c r="O58" s="50"/>
      <c r="P58" s="50"/>
      <c r="Q58" s="49"/>
      <c r="R58" s="49"/>
      <c r="S58" s="49"/>
      <c r="T58" s="49"/>
      <c r="U58" s="52"/>
      <c r="V58" s="53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54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</row>
    <row r="59" spans="1:75" ht="13.5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50"/>
      <c r="O59" s="50"/>
      <c r="P59" s="50"/>
      <c r="Q59" s="49"/>
      <c r="R59" s="49"/>
      <c r="S59" s="49"/>
      <c r="T59" s="49"/>
      <c r="U59" s="52"/>
      <c r="V59" s="53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54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</row>
    <row r="60" spans="1:75" ht="13.5" customHeight="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50"/>
      <c r="O60" s="50"/>
      <c r="P60" s="50"/>
      <c r="Q60" s="49"/>
      <c r="R60" s="49"/>
      <c r="S60" s="49"/>
      <c r="T60" s="49"/>
      <c r="U60" s="52"/>
      <c r="V60" s="53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54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</row>
    <row r="61" spans="1:75" ht="13.5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50"/>
      <c r="O61" s="50"/>
      <c r="P61" s="50"/>
      <c r="Q61" s="49"/>
      <c r="R61" s="49"/>
      <c r="S61" s="49"/>
      <c r="T61" s="49"/>
      <c r="U61" s="52"/>
      <c r="V61" s="53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54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</row>
    <row r="62" spans="1:75" ht="13.5" customHeight="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50"/>
      <c r="O62" s="50"/>
      <c r="P62" s="50"/>
      <c r="Q62" s="49"/>
      <c r="R62" s="49"/>
      <c r="S62" s="49"/>
      <c r="T62" s="49"/>
      <c r="U62" s="52"/>
      <c r="V62" s="53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54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</row>
    <row r="63" spans="1:75" ht="13.5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50"/>
      <c r="O63" s="50"/>
      <c r="P63" s="50"/>
      <c r="Q63" s="49"/>
      <c r="R63" s="49"/>
      <c r="S63" s="49"/>
      <c r="T63" s="49"/>
      <c r="U63" s="52"/>
      <c r="V63" s="53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54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</row>
    <row r="64" spans="1:75" ht="13.5" customHeight="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50"/>
      <c r="O64" s="50"/>
      <c r="P64" s="50"/>
      <c r="Q64" s="49"/>
      <c r="R64" s="49"/>
      <c r="S64" s="49"/>
      <c r="T64" s="49"/>
      <c r="U64" s="52"/>
      <c r="V64" s="53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54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</row>
    <row r="65" spans="1:75" ht="13.5" customHeight="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50"/>
      <c r="O65" s="50"/>
      <c r="P65" s="50"/>
      <c r="Q65" s="49"/>
      <c r="R65" s="49"/>
      <c r="S65" s="49"/>
      <c r="T65" s="49"/>
      <c r="U65" s="52"/>
      <c r="V65" s="53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54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</row>
    <row r="66" spans="1:75" ht="13.5" customHeight="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50"/>
      <c r="O66" s="50"/>
      <c r="P66" s="50"/>
      <c r="Q66" s="49"/>
      <c r="R66" s="49"/>
      <c r="S66" s="49"/>
      <c r="T66" s="49"/>
      <c r="U66" s="52"/>
      <c r="V66" s="53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54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</row>
    <row r="67" spans="1:75" ht="13.5" customHeight="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50"/>
      <c r="O67" s="50"/>
      <c r="P67" s="50"/>
      <c r="Q67" s="49"/>
      <c r="R67" s="49"/>
      <c r="S67" s="49"/>
      <c r="T67" s="49"/>
      <c r="U67" s="52"/>
      <c r="V67" s="53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54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</row>
    <row r="68" spans="1:75" ht="13.5" customHeight="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50"/>
      <c r="O68" s="50"/>
      <c r="P68" s="50"/>
      <c r="Q68" s="49"/>
      <c r="R68" s="49"/>
      <c r="S68" s="49"/>
      <c r="T68" s="49"/>
      <c r="U68" s="52"/>
      <c r="V68" s="53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54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</row>
    <row r="69" spans="1:75" ht="13.5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50"/>
      <c r="O69" s="50"/>
      <c r="P69" s="50"/>
      <c r="Q69" s="49"/>
      <c r="R69" s="49"/>
      <c r="S69" s="49"/>
      <c r="T69" s="49"/>
      <c r="U69" s="52"/>
      <c r="V69" s="53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54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</row>
    <row r="70" spans="1:75" ht="13.5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50"/>
      <c r="O70" s="50"/>
      <c r="P70" s="50"/>
      <c r="Q70" s="49"/>
      <c r="R70" s="49"/>
      <c r="S70" s="49"/>
      <c r="T70" s="49"/>
      <c r="U70" s="52"/>
      <c r="V70" s="53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54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</row>
    <row r="71" spans="1:75" ht="13.5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50"/>
      <c r="O71" s="50"/>
      <c r="P71" s="50"/>
      <c r="Q71" s="49"/>
      <c r="R71" s="49"/>
      <c r="S71" s="49"/>
      <c r="T71" s="49"/>
      <c r="U71" s="52"/>
      <c r="V71" s="53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54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</row>
    <row r="72" spans="1:75" ht="13.5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50"/>
      <c r="O72" s="50"/>
      <c r="P72" s="50"/>
      <c r="Q72" s="49"/>
      <c r="R72" s="49"/>
      <c r="S72" s="49"/>
      <c r="T72" s="49"/>
      <c r="U72" s="52"/>
      <c r="V72" s="53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54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</row>
    <row r="73" spans="1:75" ht="13.5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50"/>
      <c r="O73" s="50"/>
      <c r="P73" s="50"/>
      <c r="Q73" s="49"/>
      <c r="R73" s="49"/>
      <c r="S73" s="49"/>
      <c r="T73" s="49"/>
      <c r="U73" s="52"/>
      <c r="V73" s="53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54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</row>
    <row r="74" spans="1:75" ht="13.5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50"/>
      <c r="O74" s="50"/>
      <c r="P74" s="50"/>
      <c r="Q74" s="49"/>
      <c r="R74" s="49"/>
      <c r="S74" s="49"/>
      <c r="T74" s="49"/>
      <c r="U74" s="52"/>
      <c r="V74" s="53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54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</row>
    <row r="75" spans="1:75" ht="13.5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50"/>
      <c r="O75" s="50"/>
      <c r="P75" s="50"/>
      <c r="Q75" s="49"/>
      <c r="R75" s="49"/>
      <c r="S75" s="49"/>
      <c r="T75" s="49"/>
      <c r="U75" s="52"/>
      <c r="V75" s="53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54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</row>
    <row r="76" spans="1:75" ht="13.5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50"/>
      <c r="O76" s="50"/>
      <c r="P76" s="50"/>
      <c r="Q76" s="49"/>
      <c r="R76" s="49"/>
      <c r="S76" s="49"/>
      <c r="T76" s="49"/>
      <c r="U76" s="52"/>
      <c r="V76" s="53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54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</row>
    <row r="77" spans="1:75" ht="13.5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50"/>
      <c r="O77" s="50"/>
      <c r="P77" s="50"/>
      <c r="Q77" s="49"/>
      <c r="R77" s="49"/>
      <c r="S77" s="49"/>
      <c r="T77" s="49"/>
      <c r="U77" s="52"/>
      <c r="V77" s="53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54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</row>
    <row r="78" spans="1:75" ht="13.5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50"/>
      <c r="O78" s="50"/>
      <c r="P78" s="50"/>
      <c r="Q78" s="49"/>
      <c r="R78" s="49"/>
      <c r="S78" s="49"/>
      <c r="T78" s="49"/>
      <c r="U78" s="52"/>
      <c r="V78" s="53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54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</row>
    <row r="79" spans="1:75" ht="13.5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50"/>
      <c r="O79" s="50"/>
      <c r="P79" s="50"/>
      <c r="Q79" s="49"/>
      <c r="R79" s="49"/>
      <c r="S79" s="49"/>
      <c r="T79" s="49"/>
      <c r="U79" s="52"/>
      <c r="V79" s="53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54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</row>
    <row r="80" spans="1:75" ht="13.5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50"/>
      <c r="O80" s="50"/>
      <c r="P80" s="50"/>
      <c r="Q80" s="49"/>
      <c r="R80" s="49"/>
      <c r="S80" s="49"/>
      <c r="T80" s="49"/>
      <c r="U80" s="52"/>
      <c r="V80" s="53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54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</row>
    <row r="81" spans="1:75" ht="13.5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50"/>
      <c r="O81" s="50"/>
      <c r="P81" s="50"/>
      <c r="Q81" s="49"/>
      <c r="R81" s="49"/>
      <c r="S81" s="49"/>
      <c r="T81" s="49"/>
      <c r="U81" s="52"/>
      <c r="V81" s="53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54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</row>
    <row r="82" spans="1:75" ht="13.5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50"/>
      <c r="O82" s="50"/>
      <c r="P82" s="50"/>
      <c r="Q82" s="49"/>
      <c r="R82" s="49"/>
      <c r="S82" s="49"/>
      <c r="T82" s="49"/>
      <c r="U82" s="52"/>
      <c r="V82" s="53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54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</row>
    <row r="83" spans="1:75" ht="13.5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50"/>
      <c r="O83" s="50"/>
      <c r="P83" s="50"/>
      <c r="Q83" s="49"/>
      <c r="R83" s="49"/>
      <c r="S83" s="49"/>
      <c r="T83" s="49"/>
      <c r="U83" s="52"/>
      <c r="V83" s="53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54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</row>
    <row r="84" spans="1:75" ht="13.5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50"/>
      <c r="O84" s="50"/>
      <c r="P84" s="50"/>
      <c r="Q84" s="49"/>
      <c r="R84" s="49"/>
      <c r="S84" s="49"/>
      <c r="T84" s="49"/>
      <c r="U84" s="52"/>
      <c r="V84" s="53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54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</row>
    <row r="85" spans="1:75" ht="13.5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50"/>
      <c r="O85" s="50"/>
      <c r="P85" s="50"/>
      <c r="Q85" s="49"/>
      <c r="R85" s="49"/>
      <c r="S85" s="49"/>
      <c r="T85" s="49"/>
      <c r="U85" s="52"/>
      <c r="V85" s="53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54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</row>
    <row r="86" spans="1:75" ht="13.5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50"/>
      <c r="O86" s="50"/>
      <c r="P86" s="50"/>
      <c r="Q86" s="49"/>
      <c r="R86" s="49"/>
      <c r="S86" s="49"/>
      <c r="T86" s="49"/>
      <c r="U86" s="52"/>
      <c r="V86" s="53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54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</row>
    <row r="87" spans="1:75" ht="13.5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50"/>
      <c r="O87" s="50"/>
      <c r="P87" s="50"/>
      <c r="Q87" s="49"/>
      <c r="R87" s="49"/>
      <c r="S87" s="49"/>
      <c r="T87" s="49"/>
      <c r="U87" s="52"/>
      <c r="V87" s="53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54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</row>
    <row r="88" spans="1:75" ht="13.5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50"/>
      <c r="O88" s="50"/>
      <c r="P88" s="50"/>
      <c r="Q88" s="49"/>
      <c r="R88" s="49"/>
      <c r="S88" s="49"/>
      <c r="T88" s="49"/>
      <c r="U88" s="52"/>
      <c r="V88" s="53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54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</row>
    <row r="89" spans="1:75" ht="13.5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50"/>
      <c r="O89" s="50"/>
      <c r="P89" s="50"/>
      <c r="Q89" s="49"/>
      <c r="R89" s="49"/>
      <c r="S89" s="49"/>
      <c r="T89" s="49"/>
      <c r="U89" s="52"/>
      <c r="V89" s="53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54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</row>
    <row r="90" spans="1:75" ht="13.5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50"/>
      <c r="O90" s="50"/>
      <c r="P90" s="50"/>
      <c r="Q90" s="49"/>
      <c r="R90" s="49"/>
      <c r="S90" s="49"/>
      <c r="T90" s="49"/>
      <c r="U90" s="52"/>
      <c r="V90" s="53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54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</row>
    <row r="91" spans="1:75" ht="13.5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50"/>
      <c r="O91" s="50"/>
      <c r="P91" s="50"/>
      <c r="Q91" s="49"/>
      <c r="R91" s="49"/>
      <c r="S91" s="49"/>
      <c r="T91" s="49"/>
      <c r="U91" s="52"/>
      <c r="V91" s="53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54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</row>
    <row r="92" spans="1:75" ht="13.5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50"/>
      <c r="O92" s="50"/>
      <c r="P92" s="50"/>
      <c r="Q92" s="49"/>
      <c r="R92" s="49"/>
      <c r="S92" s="49"/>
      <c r="T92" s="49"/>
      <c r="U92" s="52"/>
      <c r="V92" s="53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54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</row>
    <row r="93" spans="1:75" ht="13.5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50"/>
      <c r="O93" s="50"/>
      <c r="P93" s="50"/>
      <c r="Q93" s="49"/>
      <c r="R93" s="49"/>
      <c r="S93" s="49"/>
      <c r="T93" s="49"/>
      <c r="U93" s="52"/>
      <c r="V93" s="53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54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</row>
    <row r="94" spans="1:75" ht="13.5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50"/>
      <c r="O94" s="50"/>
      <c r="P94" s="50"/>
      <c r="Q94" s="49"/>
      <c r="R94" s="49"/>
      <c r="S94" s="49"/>
      <c r="T94" s="49"/>
      <c r="U94" s="52"/>
      <c r="V94" s="53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54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</row>
    <row r="95" spans="1:75" ht="13.5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50"/>
      <c r="O95" s="50"/>
      <c r="P95" s="50"/>
      <c r="Q95" s="49"/>
      <c r="R95" s="49"/>
      <c r="S95" s="49"/>
      <c r="T95" s="49"/>
      <c r="U95" s="52"/>
      <c r="V95" s="53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54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</row>
    <row r="96" spans="1:75" ht="13.5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50"/>
      <c r="O96" s="50"/>
      <c r="P96" s="50"/>
      <c r="Q96" s="49"/>
      <c r="R96" s="49"/>
      <c r="S96" s="49"/>
      <c r="T96" s="49"/>
      <c r="U96" s="52"/>
      <c r="V96" s="53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54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</row>
    <row r="97" spans="1:75" ht="13.5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50"/>
      <c r="O97" s="50"/>
      <c r="P97" s="50"/>
      <c r="Q97" s="49"/>
      <c r="R97" s="49"/>
      <c r="S97" s="49"/>
      <c r="T97" s="49"/>
      <c r="U97" s="52"/>
      <c r="V97" s="53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54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</row>
    <row r="98" spans="1:75" ht="13.5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50"/>
      <c r="O98" s="50"/>
      <c r="P98" s="50"/>
      <c r="Q98" s="49"/>
      <c r="R98" s="49"/>
      <c r="S98" s="49"/>
      <c r="T98" s="49"/>
      <c r="U98" s="52"/>
      <c r="V98" s="53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54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</row>
    <row r="99" spans="1:75" ht="13.5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50"/>
      <c r="O99" s="50"/>
      <c r="P99" s="50"/>
      <c r="Q99" s="49"/>
      <c r="R99" s="49"/>
      <c r="S99" s="49"/>
      <c r="T99" s="49"/>
      <c r="U99" s="52"/>
      <c r="V99" s="53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54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</row>
    <row r="100" spans="1:75" ht="13.5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50"/>
      <c r="O100" s="50"/>
      <c r="P100" s="50"/>
      <c r="Q100" s="49"/>
      <c r="R100" s="49"/>
      <c r="S100" s="49"/>
      <c r="T100" s="49"/>
      <c r="U100" s="52"/>
      <c r="V100" s="53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54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</row>
    <row r="101" spans="1:75" ht="13.5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50"/>
      <c r="O101" s="50"/>
      <c r="P101" s="50"/>
      <c r="Q101" s="49"/>
      <c r="R101" s="49"/>
      <c r="S101" s="49"/>
      <c r="T101" s="49"/>
      <c r="U101" s="52"/>
      <c r="V101" s="53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54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</row>
    <row r="102" spans="1:75" ht="13.5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50"/>
      <c r="O102" s="50"/>
      <c r="P102" s="50"/>
      <c r="Q102" s="49"/>
      <c r="R102" s="49"/>
      <c r="S102" s="49"/>
      <c r="T102" s="49"/>
      <c r="U102" s="52"/>
      <c r="V102" s="53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54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</row>
    <row r="103" spans="1:75" ht="13.5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50"/>
      <c r="O103" s="50"/>
      <c r="P103" s="50"/>
      <c r="Q103" s="49"/>
      <c r="R103" s="49"/>
      <c r="S103" s="49"/>
      <c r="T103" s="49"/>
      <c r="U103" s="52"/>
      <c r="V103" s="53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54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</row>
    <row r="104" spans="1:75" ht="13.5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50"/>
      <c r="O104" s="50"/>
      <c r="P104" s="50"/>
      <c r="Q104" s="49"/>
      <c r="R104" s="49"/>
      <c r="S104" s="49"/>
      <c r="T104" s="49"/>
      <c r="U104" s="52"/>
      <c r="V104" s="53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54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</row>
    <row r="105" spans="1:75" ht="13.5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50"/>
      <c r="O105" s="50"/>
      <c r="P105" s="50"/>
      <c r="Q105" s="49"/>
      <c r="R105" s="49"/>
      <c r="S105" s="49"/>
      <c r="T105" s="49"/>
      <c r="U105" s="52"/>
      <c r="V105" s="53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54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</row>
    <row r="106" spans="1:75" ht="13.5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50"/>
      <c r="O106" s="50"/>
      <c r="P106" s="50"/>
      <c r="Q106" s="49"/>
      <c r="R106" s="49"/>
      <c r="S106" s="49"/>
      <c r="T106" s="49"/>
      <c r="U106" s="52"/>
      <c r="V106" s="53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54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</row>
    <row r="107" spans="1:75" ht="13.5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50"/>
      <c r="O107" s="50"/>
      <c r="P107" s="50"/>
      <c r="Q107" s="49"/>
      <c r="R107" s="49"/>
      <c r="S107" s="49"/>
      <c r="T107" s="49"/>
      <c r="U107" s="52"/>
      <c r="V107" s="53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54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</row>
    <row r="108" spans="1:75" ht="13.5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50"/>
      <c r="O108" s="50"/>
      <c r="P108" s="50"/>
      <c r="Q108" s="49"/>
      <c r="R108" s="49"/>
      <c r="S108" s="49"/>
      <c r="T108" s="49"/>
      <c r="U108" s="52"/>
      <c r="V108" s="53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54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</row>
    <row r="109" spans="1:75" ht="13.5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50"/>
      <c r="O109" s="50"/>
      <c r="P109" s="50"/>
      <c r="Q109" s="49"/>
      <c r="R109" s="49"/>
      <c r="S109" s="49"/>
      <c r="T109" s="49"/>
      <c r="U109" s="52"/>
      <c r="V109" s="53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54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</row>
    <row r="110" spans="1:75" ht="13.5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50"/>
      <c r="O110" s="50"/>
      <c r="P110" s="50"/>
      <c r="Q110" s="49"/>
      <c r="R110" s="49"/>
      <c r="S110" s="49"/>
      <c r="T110" s="49"/>
      <c r="U110" s="52"/>
      <c r="V110" s="53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54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</row>
    <row r="111" spans="1:75" ht="13.5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50"/>
      <c r="O111" s="50"/>
      <c r="P111" s="50"/>
      <c r="Q111" s="49"/>
      <c r="R111" s="49"/>
      <c r="S111" s="49"/>
      <c r="T111" s="49"/>
      <c r="U111" s="52"/>
      <c r="V111" s="53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54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</row>
    <row r="112" spans="1:75" ht="13.5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50"/>
      <c r="O112" s="50"/>
      <c r="P112" s="50"/>
      <c r="Q112" s="49"/>
      <c r="R112" s="49"/>
      <c r="S112" s="49"/>
      <c r="T112" s="49"/>
      <c r="U112" s="52"/>
      <c r="V112" s="53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54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</row>
    <row r="113" spans="1:75" ht="13.5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50"/>
      <c r="O113" s="50"/>
      <c r="P113" s="50"/>
      <c r="Q113" s="49"/>
      <c r="R113" s="49"/>
      <c r="S113" s="49"/>
      <c r="T113" s="49"/>
      <c r="U113" s="52"/>
      <c r="V113" s="53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54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</row>
    <row r="114" spans="1:75" ht="13.5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50"/>
      <c r="O114" s="50"/>
      <c r="P114" s="50"/>
      <c r="Q114" s="49"/>
      <c r="R114" s="49"/>
      <c r="S114" s="49"/>
      <c r="T114" s="49"/>
      <c r="U114" s="52"/>
      <c r="V114" s="53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54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</row>
    <row r="115" spans="1:75" ht="13.5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50"/>
      <c r="O115" s="50"/>
      <c r="P115" s="50"/>
      <c r="Q115" s="49"/>
      <c r="R115" s="49"/>
      <c r="S115" s="49"/>
      <c r="T115" s="49"/>
      <c r="U115" s="52"/>
      <c r="V115" s="53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54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</row>
    <row r="116" spans="1:75" ht="13.5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50"/>
      <c r="O116" s="50"/>
      <c r="P116" s="50"/>
      <c r="Q116" s="49"/>
      <c r="R116" s="49"/>
      <c r="S116" s="49"/>
      <c r="T116" s="49"/>
      <c r="U116" s="52"/>
      <c r="V116" s="53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54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</row>
    <row r="117" spans="1:75" ht="13.5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50"/>
      <c r="O117" s="50"/>
      <c r="P117" s="50"/>
      <c r="Q117" s="49"/>
      <c r="R117" s="49"/>
      <c r="S117" s="49"/>
      <c r="T117" s="49"/>
      <c r="U117" s="52"/>
      <c r="V117" s="53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54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</row>
    <row r="118" spans="1:75" ht="13.5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50"/>
      <c r="O118" s="50"/>
      <c r="P118" s="50"/>
      <c r="Q118" s="49"/>
      <c r="R118" s="49"/>
      <c r="S118" s="49"/>
      <c r="T118" s="49"/>
      <c r="U118" s="52"/>
      <c r="V118" s="53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54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</row>
    <row r="119" spans="1:75" ht="13.5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50"/>
      <c r="O119" s="50"/>
      <c r="P119" s="50"/>
      <c r="Q119" s="49"/>
      <c r="R119" s="49"/>
      <c r="S119" s="49"/>
      <c r="T119" s="49"/>
      <c r="U119" s="52"/>
      <c r="V119" s="53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54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</row>
    <row r="120" spans="1:75" ht="13.5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50"/>
      <c r="O120" s="50"/>
      <c r="P120" s="50"/>
      <c r="Q120" s="49"/>
      <c r="R120" s="49"/>
      <c r="S120" s="49"/>
      <c r="T120" s="49"/>
      <c r="U120" s="52"/>
      <c r="V120" s="53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54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</row>
    <row r="121" spans="1:75" ht="13.5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50"/>
      <c r="O121" s="50"/>
      <c r="P121" s="50"/>
      <c r="Q121" s="49"/>
      <c r="R121" s="49"/>
      <c r="S121" s="49"/>
      <c r="T121" s="49"/>
      <c r="U121" s="52"/>
      <c r="V121" s="53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54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</row>
    <row r="122" spans="1:75" ht="13.5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50"/>
      <c r="O122" s="50"/>
      <c r="P122" s="50"/>
      <c r="Q122" s="49"/>
      <c r="R122" s="49"/>
      <c r="S122" s="49"/>
      <c r="T122" s="49"/>
      <c r="U122" s="52"/>
      <c r="V122" s="53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54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</row>
    <row r="123" spans="1:75" ht="13.5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50"/>
      <c r="O123" s="50"/>
      <c r="P123" s="50"/>
      <c r="Q123" s="49"/>
      <c r="R123" s="49"/>
      <c r="S123" s="49"/>
      <c r="T123" s="49"/>
      <c r="U123" s="52"/>
      <c r="V123" s="53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54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</row>
    <row r="124" spans="1:75" ht="13.5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50"/>
      <c r="O124" s="50"/>
      <c r="P124" s="50"/>
      <c r="Q124" s="49"/>
      <c r="R124" s="49"/>
      <c r="S124" s="49"/>
      <c r="T124" s="49"/>
      <c r="U124" s="52"/>
      <c r="V124" s="53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54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</row>
    <row r="125" spans="1:75" ht="13.5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50"/>
      <c r="O125" s="50"/>
      <c r="P125" s="50"/>
      <c r="Q125" s="49"/>
      <c r="R125" s="49"/>
      <c r="S125" s="49"/>
      <c r="T125" s="49"/>
      <c r="U125" s="52"/>
      <c r="V125" s="53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54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</row>
    <row r="126" spans="1:75" ht="13.5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50"/>
      <c r="O126" s="50"/>
      <c r="P126" s="50"/>
      <c r="Q126" s="49"/>
      <c r="R126" s="49"/>
      <c r="S126" s="49"/>
      <c r="T126" s="49"/>
      <c r="U126" s="52"/>
      <c r="V126" s="53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54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</row>
    <row r="127" spans="1:75" ht="13.5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50"/>
      <c r="O127" s="50"/>
      <c r="P127" s="50"/>
      <c r="Q127" s="49"/>
      <c r="R127" s="49"/>
      <c r="S127" s="49"/>
      <c r="T127" s="49"/>
      <c r="U127" s="52"/>
      <c r="V127" s="53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54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</row>
    <row r="128" spans="1:75" ht="13.5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50"/>
      <c r="O128" s="50"/>
      <c r="P128" s="50"/>
      <c r="Q128" s="49"/>
      <c r="R128" s="49"/>
      <c r="S128" s="49"/>
      <c r="T128" s="49"/>
      <c r="U128" s="52"/>
      <c r="V128" s="53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54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</row>
    <row r="129" spans="1:75" ht="13.5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50"/>
      <c r="O129" s="50"/>
      <c r="P129" s="50"/>
      <c r="Q129" s="49"/>
      <c r="R129" s="49"/>
      <c r="S129" s="49"/>
      <c r="T129" s="49"/>
      <c r="U129" s="52"/>
      <c r="V129" s="53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54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</row>
    <row r="130" spans="1:75" ht="13.5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50"/>
      <c r="O130" s="50"/>
      <c r="P130" s="50"/>
      <c r="Q130" s="49"/>
      <c r="R130" s="49"/>
      <c r="S130" s="49"/>
      <c r="T130" s="49"/>
      <c r="U130" s="52"/>
      <c r="V130" s="53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54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</row>
    <row r="131" spans="1:75" ht="13.5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50"/>
      <c r="O131" s="50"/>
      <c r="P131" s="50"/>
      <c r="Q131" s="49"/>
      <c r="R131" s="49"/>
      <c r="S131" s="49"/>
      <c r="T131" s="49"/>
      <c r="U131" s="52"/>
      <c r="V131" s="53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54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</row>
    <row r="132" spans="1:75" ht="13.5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50"/>
      <c r="O132" s="50"/>
      <c r="P132" s="50"/>
      <c r="Q132" s="49"/>
      <c r="R132" s="49"/>
      <c r="S132" s="49"/>
      <c r="T132" s="49"/>
      <c r="U132" s="52"/>
      <c r="V132" s="53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54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</row>
    <row r="133" spans="1:75" ht="13.5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50"/>
      <c r="O133" s="50"/>
      <c r="P133" s="50"/>
      <c r="Q133" s="49"/>
      <c r="R133" s="49"/>
      <c r="S133" s="49"/>
      <c r="T133" s="49"/>
      <c r="U133" s="52"/>
      <c r="V133" s="53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54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</row>
    <row r="134" spans="1:75" ht="13.5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50"/>
      <c r="O134" s="50"/>
      <c r="P134" s="50"/>
      <c r="Q134" s="49"/>
      <c r="R134" s="49"/>
      <c r="S134" s="49"/>
      <c r="T134" s="49"/>
      <c r="U134" s="52"/>
      <c r="V134" s="53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54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</row>
    <row r="135" spans="1:75" ht="13.5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50"/>
      <c r="O135" s="50"/>
      <c r="P135" s="50"/>
      <c r="Q135" s="49"/>
      <c r="R135" s="49"/>
      <c r="S135" s="49"/>
      <c r="T135" s="49"/>
      <c r="U135" s="52"/>
      <c r="V135" s="53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54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</row>
    <row r="136" spans="1:75" ht="13.5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50"/>
      <c r="O136" s="50"/>
      <c r="P136" s="50"/>
      <c r="Q136" s="49"/>
      <c r="R136" s="49"/>
      <c r="S136" s="49"/>
      <c r="T136" s="49"/>
      <c r="U136" s="52"/>
      <c r="V136" s="53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54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</row>
    <row r="137" spans="1:75" ht="13.5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50"/>
      <c r="O137" s="50"/>
      <c r="P137" s="50"/>
      <c r="Q137" s="49"/>
      <c r="R137" s="49"/>
      <c r="S137" s="49"/>
      <c r="T137" s="49"/>
      <c r="U137" s="52"/>
      <c r="V137" s="53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54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</row>
    <row r="138" spans="1:75" ht="13.5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50"/>
      <c r="O138" s="50"/>
      <c r="P138" s="50"/>
      <c r="Q138" s="49"/>
      <c r="R138" s="49"/>
      <c r="S138" s="49"/>
      <c r="T138" s="49"/>
      <c r="U138" s="52"/>
      <c r="V138" s="53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54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</row>
    <row r="139" spans="1:75" ht="13.5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50"/>
      <c r="O139" s="50"/>
      <c r="P139" s="50"/>
      <c r="Q139" s="49"/>
      <c r="R139" s="49"/>
      <c r="S139" s="49"/>
      <c r="T139" s="49"/>
      <c r="U139" s="52"/>
      <c r="V139" s="53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54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</row>
    <row r="140" spans="1:75" ht="13.5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50"/>
      <c r="O140" s="50"/>
      <c r="P140" s="50"/>
      <c r="Q140" s="49"/>
      <c r="R140" s="49"/>
      <c r="S140" s="49"/>
      <c r="T140" s="49"/>
      <c r="U140" s="52"/>
      <c r="V140" s="53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54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</row>
    <row r="141" spans="1:75" ht="13.5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50"/>
      <c r="O141" s="50"/>
      <c r="P141" s="50"/>
      <c r="Q141" s="49"/>
      <c r="R141" s="49"/>
      <c r="S141" s="49"/>
      <c r="T141" s="49"/>
      <c r="U141" s="52"/>
      <c r="V141" s="53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54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</row>
    <row r="142" spans="1:75" ht="13.5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50"/>
      <c r="O142" s="50"/>
      <c r="P142" s="50"/>
      <c r="Q142" s="49"/>
      <c r="R142" s="49"/>
      <c r="S142" s="49"/>
      <c r="T142" s="49"/>
      <c r="U142" s="52"/>
      <c r="V142" s="53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54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</row>
    <row r="143" spans="1:75" ht="13.5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50"/>
      <c r="O143" s="50"/>
      <c r="P143" s="50"/>
      <c r="Q143" s="49"/>
      <c r="R143" s="49"/>
      <c r="S143" s="49"/>
      <c r="T143" s="49"/>
      <c r="U143" s="52"/>
      <c r="V143" s="53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54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</row>
    <row r="144" spans="1:75" ht="13.5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50"/>
      <c r="O144" s="50"/>
      <c r="P144" s="50"/>
      <c r="Q144" s="49"/>
      <c r="R144" s="49"/>
      <c r="S144" s="49"/>
      <c r="T144" s="49"/>
      <c r="U144" s="52"/>
      <c r="V144" s="53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54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</row>
    <row r="145" spans="1:75" ht="13.5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50"/>
      <c r="O145" s="50"/>
      <c r="P145" s="50"/>
      <c r="Q145" s="49"/>
      <c r="R145" s="49"/>
      <c r="S145" s="49"/>
      <c r="T145" s="49"/>
      <c r="U145" s="52"/>
      <c r="V145" s="53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54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</row>
    <row r="146" spans="1:75" ht="13.5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50"/>
      <c r="O146" s="50"/>
      <c r="P146" s="50"/>
      <c r="Q146" s="49"/>
      <c r="R146" s="49"/>
      <c r="S146" s="49"/>
      <c r="T146" s="49"/>
      <c r="U146" s="52"/>
      <c r="V146" s="53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54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</row>
    <row r="147" spans="1:75" ht="13.5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50"/>
      <c r="O147" s="50"/>
      <c r="P147" s="50"/>
      <c r="Q147" s="49"/>
      <c r="R147" s="49"/>
      <c r="S147" s="49"/>
      <c r="T147" s="49"/>
      <c r="U147" s="52"/>
      <c r="V147" s="53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54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</row>
    <row r="148" spans="1:75" ht="13.5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50"/>
      <c r="O148" s="50"/>
      <c r="P148" s="50"/>
      <c r="Q148" s="49"/>
      <c r="R148" s="49"/>
      <c r="S148" s="49"/>
      <c r="T148" s="49"/>
      <c r="U148" s="52"/>
      <c r="V148" s="53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54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</row>
    <row r="149" spans="1:75" ht="13.5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50"/>
      <c r="O149" s="50"/>
      <c r="P149" s="50"/>
      <c r="Q149" s="49"/>
      <c r="R149" s="49"/>
      <c r="S149" s="49"/>
      <c r="T149" s="49"/>
      <c r="U149" s="52"/>
      <c r="V149" s="53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54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</row>
    <row r="150" spans="1:75" ht="13.5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50"/>
      <c r="O150" s="50"/>
      <c r="P150" s="50"/>
      <c r="Q150" s="49"/>
      <c r="R150" s="49"/>
      <c r="S150" s="49"/>
      <c r="T150" s="49"/>
      <c r="U150" s="52"/>
      <c r="V150" s="53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54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</row>
    <row r="151" spans="1:75" ht="13.5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50"/>
      <c r="O151" s="50"/>
      <c r="P151" s="50"/>
      <c r="Q151" s="49"/>
      <c r="R151" s="49"/>
      <c r="S151" s="49"/>
      <c r="T151" s="49"/>
      <c r="U151" s="52"/>
      <c r="V151" s="53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54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</row>
    <row r="152" spans="1:75" ht="13.5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50"/>
      <c r="O152" s="50"/>
      <c r="P152" s="50"/>
      <c r="Q152" s="49"/>
      <c r="R152" s="49"/>
      <c r="S152" s="49"/>
      <c r="T152" s="49"/>
      <c r="U152" s="52"/>
      <c r="V152" s="53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54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</row>
    <row r="153" spans="1:75" ht="13.5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50"/>
      <c r="O153" s="50"/>
      <c r="P153" s="50"/>
      <c r="Q153" s="49"/>
      <c r="R153" s="49"/>
      <c r="S153" s="49"/>
      <c r="T153" s="49"/>
      <c r="U153" s="52"/>
      <c r="V153" s="53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54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</row>
    <row r="154" spans="1:75" ht="13.5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50"/>
      <c r="O154" s="50"/>
      <c r="P154" s="50"/>
      <c r="Q154" s="49"/>
      <c r="R154" s="49"/>
      <c r="S154" s="49"/>
      <c r="T154" s="49"/>
      <c r="U154" s="52"/>
      <c r="V154" s="53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54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</row>
    <row r="155" spans="1:75" ht="13.5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50"/>
      <c r="O155" s="50"/>
      <c r="P155" s="50"/>
      <c r="Q155" s="49"/>
      <c r="R155" s="49"/>
      <c r="S155" s="49"/>
      <c r="T155" s="49"/>
      <c r="U155" s="52"/>
      <c r="V155" s="53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54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</row>
    <row r="156" spans="1:75" ht="13.5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50"/>
      <c r="O156" s="50"/>
      <c r="P156" s="50"/>
      <c r="Q156" s="49"/>
      <c r="R156" s="49"/>
      <c r="S156" s="49"/>
      <c r="T156" s="49"/>
      <c r="U156" s="52"/>
      <c r="V156" s="53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54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</row>
    <row r="157" spans="1:75" ht="13.5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50"/>
      <c r="O157" s="50"/>
      <c r="P157" s="50"/>
      <c r="Q157" s="49"/>
      <c r="R157" s="49"/>
      <c r="S157" s="49"/>
      <c r="T157" s="49"/>
      <c r="U157" s="52"/>
      <c r="V157" s="53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54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</row>
    <row r="158" spans="1:75" ht="13.5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50"/>
      <c r="O158" s="50"/>
      <c r="P158" s="50"/>
      <c r="Q158" s="49"/>
      <c r="R158" s="49"/>
      <c r="S158" s="49"/>
      <c r="T158" s="49"/>
      <c r="U158" s="52"/>
      <c r="V158" s="53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54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</row>
    <row r="159" spans="1:75" ht="13.5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50"/>
      <c r="O159" s="50"/>
      <c r="P159" s="50"/>
      <c r="Q159" s="49"/>
      <c r="R159" s="49"/>
      <c r="S159" s="49"/>
      <c r="T159" s="49"/>
      <c r="U159" s="52"/>
      <c r="V159" s="53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54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</row>
    <row r="160" spans="1:75" ht="13.5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50"/>
      <c r="O160" s="50"/>
      <c r="P160" s="50"/>
      <c r="Q160" s="49"/>
      <c r="R160" s="49"/>
      <c r="S160" s="49"/>
      <c r="T160" s="49"/>
      <c r="U160" s="52"/>
      <c r="V160" s="53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54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</row>
    <row r="161" spans="1:75" ht="13.5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50"/>
      <c r="O161" s="50"/>
      <c r="P161" s="50"/>
      <c r="Q161" s="49"/>
      <c r="R161" s="49"/>
      <c r="S161" s="49"/>
      <c r="T161" s="49"/>
      <c r="U161" s="52"/>
      <c r="V161" s="53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54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</row>
    <row r="162" spans="1:75" ht="13.5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50"/>
      <c r="O162" s="50"/>
      <c r="P162" s="50"/>
      <c r="Q162" s="49"/>
      <c r="R162" s="49"/>
      <c r="S162" s="49"/>
      <c r="T162" s="49"/>
      <c r="U162" s="52"/>
      <c r="V162" s="53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54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</row>
    <row r="163" spans="1:75" ht="13.5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50"/>
      <c r="O163" s="50"/>
      <c r="P163" s="50"/>
      <c r="Q163" s="49"/>
      <c r="R163" s="49"/>
      <c r="S163" s="49"/>
      <c r="T163" s="49"/>
      <c r="U163" s="52"/>
      <c r="V163" s="53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54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</row>
    <row r="164" spans="1:75" ht="13.5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50"/>
      <c r="O164" s="50"/>
      <c r="P164" s="50"/>
      <c r="Q164" s="49"/>
      <c r="R164" s="49"/>
      <c r="S164" s="49"/>
      <c r="T164" s="49"/>
      <c r="U164" s="52"/>
      <c r="V164" s="53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54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</row>
    <row r="165" spans="1:75" ht="13.5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50"/>
      <c r="O165" s="50"/>
      <c r="P165" s="50"/>
      <c r="Q165" s="49"/>
      <c r="R165" s="49"/>
      <c r="S165" s="49"/>
      <c r="T165" s="49"/>
      <c r="U165" s="52"/>
      <c r="V165" s="53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54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</row>
    <row r="166" spans="1:75" ht="13.5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50"/>
      <c r="O166" s="50"/>
      <c r="P166" s="50"/>
      <c r="Q166" s="49"/>
      <c r="R166" s="49"/>
      <c r="S166" s="49"/>
      <c r="T166" s="49"/>
      <c r="U166" s="52"/>
      <c r="V166" s="53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54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</row>
    <row r="167" spans="1:75" ht="13.5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50"/>
      <c r="O167" s="50"/>
      <c r="P167" s="50"/>
      <c r="Q167" s="49"/>
      <c r="R167" s="49"/>
      <c r="S167" s="49"/>
      <c r="T167" s="49"/>
      <c r="U167" s="52"/>
      <c r="V167" s="53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54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</row>
    <row r="168" spans="1:75" ht="13.5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50"/>
      <c r="O168" s="50"/>
      <c r="P168" s="50"/>
      <c r="Q168" s="49"/>
      <c r="R168" s="49"/>
      <c r="S168" s="49"/>
      <c r="T168" s="49"/>
      <c r="U168" s="52"/>
      <c r="V168" s="53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54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</row>
    <row r="169" spans="1:75" ht="13.5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50"/>
      <c r="O169" s="50"/>
      <c r="P169" s="50"/>
      <c r="Q169" s="49"/>
      <c r="R169" s="49"/>
      <c r="S169" s="49"/>
      <c r="T169" s="49"/>
      <c r="U169" s="52"/>
      <c r="V169" s="53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54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</row>
    <row r="170" spans="1:75" ht="13.5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50"/>
      <c r="O170" s="50"/>
      <c r="P170" s="50"/>
      <c r="Q170" s="49"/>
      <c r="R170" s="49"/>
      <c r="S170" s="49"/>
      <c r="T170" s="49"/>
      <c r="U170" s="52"/>
      <c r="V170" s="53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54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</row>
    <row r="171" spans="1:75" ht="13.5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50"/>
      <c r="O171" s="50"/>
      <c r="P171" s="50"/>
      <c r="Q171" s="49"/>
      <c r="R171" s="49"/>
      <c r="S171" s="49"/>
      <c r="T171" s="49"/>
      <c r="U171" s="52"/>
      <c r="V171" s="53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54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</row>
    <row r="172" spans="1:75" ht="13.5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50"/>
      <c r="O172" s="50"/>
      <c r="P172" s="50"/>
      <c r="Q172" s="49"/>
      <c r="R172" s="49"/>
      <c r="S172" s="49"/>
      <c r="T172" s="49"/>
      <c r="U172" s="52"/>
      <c r="V172" s="53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54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</row>
    <row r="173" spans="1:75" ht="13.5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50"/>
      <c r="O173" s="50"/>
      <c r="P173" s="50"/>
      <c r="Q173" s="49"/>
      <c r="R173" s="49"/>
      <c r="S173" s="49"/>
      <c r="T173" s="49"/>
      <c r="U173" s="52"/>
      <c r="V173" s="53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54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</row>
    <row r="174" spans="1:75" ht="13.5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50"/>
      <c r="O174" s="50"/>
      <c r="P174" s="50"/>
      <c r="Q174" s="49"/>
      <c r="R174" s="49"/>
      <c r="S174" s="49"/>
      <c r="T174" s="49"/>
      <c r="U174" s="52"/>
      <c r="V174" s="53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54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</row>
    <row r="175" spans="1:75" ht="13.5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50"/>
      <c r="O175" s="50"/>
      <c r="P175" s="50"/>
      <c r="Q175" s="49"/>
      <c r="R175" s="49"/>
      <c r="S175" s="49"/>
      <c r="T175" s="49"/>
      <c r="U175" s="52"/>
      <c r="V175" s="53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54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</row>
    <row r="176" spans="1:75" ht="13.5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50"/>
      <c r="O176" s="50"/>
      <c r="P176" s="50"/>
      <c r="Q176" s="49"/>
      <c r="R176" s="49"/>
      <c r="S176" s="49"/>
      <c r="T176" s="49"/>
      <c r="U176" s="52"/>
      <c r="V176" s="53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54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</row>
    <row r="177" spans="1:75" ht="13.5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50"/>
      <c r="O177" s="50"/>
      <c r="P177" s="50"/>
      <c r="Q177" s="49"/>
      <c r="R177" s="49"/>
      <c r="S177" s="49"/>
      <c r="T177" s="49"/>
      <c r="U177" s="52"/>
      <c r="V177" s="53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54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</row>
    <row r="178" spans="1:75" ht="13.5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50"/>
      <c r="O178" s="50"/>
      <c r="P178" s="50"/>
      <c r="Q178" s="49"/>
      <c r="R178" s="49"/>
      <c r="S178" s="49"/>
      <c r="T178" s="49"/>
      <c r="U178" s="52"/>
      <c r="V178" s="53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54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</row>
    <row r="179" spans="1:75" ht="13.5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50"/>
      <c r="O179" s="50"/>
      <c r="P179" s="50"/>
      <c r="Q179" s="49"/>
      <c r="R179" s="49"/>
      <c r="S179" s="49"/>
      <c r="T179" s="49"/>
      <c r="U179" s="52"/>
      <c r="V179" s="53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54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</row>
    <row r="180" spans="1:75" ht="13.5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50"/>
      <c r="O180" s="50"/>
      <c r="P180" s="50"/>
      <c r="Q180" s="49"/>
      <c r="R180" s="49"/>
      <c r="S180" s="49"/>
      <c r="T180" s="49"/>
      <c r="U180" s="52"/>
      <c r="V180" s="53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54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</row>
    <row r="181" spans="1:75" ht="13.5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50"/>
      <c r="O181" s="50"/>
      <c r="P181" s="50"/>
      <c r="Q181" s="49"/>
      <c r="R181" s="49"/>
      <c r="S181" s="49"/>
      <c r="T181" s="49"/>
      <c r="U181" s="52"/>
      <c r="V181" s="53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54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</row>
    <row r="182" spans="1:75" ht="13.5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50"/>
      <c r="O182" s="50"/>
      <c r="P182" s="50"/>
      <c r="Q182" s="49"/>
      <c r="R182" s="49"/>
      <c r="S182" s="49"/>
      <c r="T182" s="49"/>
      <c r="U182" s="52"/>
      <c r="V182" s="53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54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</row>
    <row r="183" spans="1:75" ht="13.5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50"/>
      <c r="O183" s="50"/>
      <c r="P183" s="50"/>
      <c r="Q183" s="49"/>
      <c r="R183" s="49"/>
      <c r="S183" s="49"/>
      <c r="T183" s="49"/>
      <c r="U183" s="52"/>
      <c r="V183" s="53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54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</row>
    <row r="184" spans="1:75" ht="13.5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50"/>
      <c r="O184" s="50"/>
      <c r="P184" s="50"/>
      <c r="Q184" s="49"/>
      <c r="R184" s="49"/>
      <c r="S184" s="49"/>
      <c r="T184" s="49"/>
      <c r="U184" s="52"/>
      <c r="V184" s="53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54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</row>
    <row r="185" spans="1:75" ht="13.5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50"/>
      <c r="O185" s="50"/>
      <c r="P185" s="50"/>
      <c r="Q185" s="49"/>
      <c r="R185" s="49"/>
      <c r="S185" s="49"/>
      <c r="T185" s="49"/>
      <c r="U185" s="52"/>
      <c r="V185" s="53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54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</row>
    <row r="186" spans="1:75" ht="13.5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50"/>
      <c r="O186" s="50"/>
      <c r="P186" s="50"/>
      <c r="Q186" s="49"/>
      <c r="R186" s="49"/>
      <c r="S186" s="49"/>
      <c r="T186" s="49"/>
      <c r="U186" s="52"/>
      <c r="V186" s="53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54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</row>
    <row r="187" spans="1:75" ht="13.5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50"/>
      <c r="O187" s="50"/>
      <c r="P187" s="50"/>
      <c r="Q187" s="49"/>
      <c r="R187" s="49"/>
      <c r="S187" s="49"/>
      <c r="T187" s="49"/>
      <c r="U187" s="52"/>
      <c r="V187" s="53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54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</row>
    <row r="188" spans="1:75" ht="13.5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50"/>
      <c r="O188" s="50"/>
      <c r="P188" s="50"/>
      <c r="Q188" s="49"/>
      <c r="R188" s="49"/>
      <c r="S188" s="49"/>
      <c r="T188" s="49"/>
      <c r="U188" s="52"/>
      <c r="V188" s="53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54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</row>
    <row r="189" spans="1:75" ht="13.5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50"/>
      <c r="O189" s="50"/>
      <c r="P189" s="50"/>
      <c r="Q189" s="49"/>
      <c r="R189" s="49"/>
      <c r="S189" s="49"/>
      <c r="T189" s="49"/>
      <c r="U189" s="52"/>
      <c r="V189" s="53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54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</row>
    <row r="190" spans="1:75" ht="13.5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50"/>
      <c r="O190" s="50"/>
      <c r="P190" s="50"/>
      <c r="Q190" s="49"/>
      <c r="R190" s="49"/>
      <c r="S190" s="49"/>
      <c r="T190" s="49"/>
      <c r="U190" s="52"/>
      <c r="V190" s="53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54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</row>
    <row r="191" spans="1:75" ht="13.5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50"/>
      <c r="O191" s="50"/>
      <c r="P191" s="50"/>
      <c r="Q191" s="49"/>
      <c r="R191" s="49"/>
      <c r="S191" s="49"/>
      <c r="T191" s="49"/>
      <c r="U191" s="52"/>
      <c r="V191" s="53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54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</row>
    <row r="192" spans="1:75" ht="13.5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50"/>
      <c r="O192" s="50"/>
      <c r="P192" s="50"/>
      <c r="Q192" s="49"/>
      <c r="R192" s="49"/>
      <c r="S192" s="49"/>
      <c r="T192" s="49"/>
      <c r="U192" s="52"/>
      <c r="V192" s="53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54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</row>
    <row r="193" spans="1:75" ht="13.5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50"/>
      <c r="O193" s="50"/>
      <c r="P193" s="50"/>
      <c r="Q193" s="49"/>
      <c r="R193" s="49"/>
      <c r="S193" s="49"/>
      <c r="T193" s="49"/>
      <c r="U193" s="52"/>
      <c r="V193" s="53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54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</row>
    <row r="194" spans="1:75" ht="13.5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50"/>
      <c r="O194" s="50"/>
      <c r="P194" s="50"/>
      <c r="Q194" s="49"/>
      <c r="R194" s="49"/>
      <c r="S194" s="49"/>
      <c r="T194" s="49"/>
      <c r="U194" s="52"/>
      <c r="V194" s="53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54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</row>
    <row r="195" spans="1:75" ht="13.5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50"/>
      <c r="O195" s="50"/>
      <c r="P195" s="50"/>
      <c r="Q195" s="49"/>
      <c r="R195" s="49"/>
      <c r="S195" s="49"/>
      <c r="T195" s="49"/>
      <c r="U195" s="52"/>
      <c r="V195" s="53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54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</row>
    <row r="196" spans="1:75" ht="13.5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50"/>
      <c r="O196" s="50"/>
      <c r="P196" s="50"/>
      <c r="Q196" s="49"/>
      <c r="R196" s="49"/>
      <c r="S196" s="49"/>
      <c r="T196" s="49"/>
      <c r="U196" s="52"/>
      <c r="V196" s="53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54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</row>
    <row r="197" spans="1:75" ht="13.5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50"/>
      <c r="O197" s="50"/>
      <c r="P197" s="50"/>
      <c r="Q197" s="49"/>
      <c r="R197" s="49"/>
      <c r="S197" s="49"/>
      <c r="T197" s="49"/>
      <c r="U197" s="52"/>
      <c r="V197" s="53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54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</row>
    <row r="198" spans="1:75" ht="13.5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50"/>
      <c r="O198" s="50"/>
      <c r="P198" s="50"/>
      <c r="Q198" s="49"/>
      <c r="R198" s="49"/>
      <c r="S198" s="49"/>
      <c r="T198" s="49"/>
      <c r="U198" s="52"/>
      <c r="V198" s="53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54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</row>
    <row r="199" spans="1:75" ht="13.5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50"/>
      <c r="O199" s="50"/>
      <c r="P199" s="50"/>
      <c r="Q199" s="49"/>
      <c r="R199" s="49"/>
      <c r="S199" s="49"/>
      <c r="T199" s="49"/>
      <c r="U199" s="52"/>
      <c r="V199" s="53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54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</row>
    <row r="200" spans="1:75" ht="13.5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50"/>
      <c r="O200" s="50"/>
      <c r="P200" s="50"/>
      <c r="Q200" s="49"/>
      <c r="R200" s="49"/>
      <c r="S200" s="49"/>
      <c r="T200" s="49"/>
      <c r="U200" s="52"/>
      <c r="V200" s="53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54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</row>
    <row r="201" spans="1:75" ht="13.5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50"/>
      <c r="O201" s="50"/>
      <c r="P201" s="50"/>
      <c r="Q201" s="49"/>
      <c r="R201" s="49"/>
      <c r="S201" s="49"/>
      <c r="T201" s="49"/>
      <c r="U201" s="52"/>
      <c r="V201" s="53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54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</row>
    <row r="202" spans="1:75" ht="13.5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50"/>
      <c r="O202" s="50"/>
      <c r="P202" s="50"/>
      <c r="Q202" s="49"/>
      <c r="R202" s="49"/>
      <c r="S202" s="49"/>
      <c r="T202" s="49"/>
      <c r="U202" s="52"/>
      <c r="V202" s="53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54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</row>
    <row r="203" spans="1:75" ht="13.5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50"/>
      <c r="O203" s="50"/>
      <c r="P203" s="50"/>
      <c r="Q203" s="49"/>
      <c r="R203" s="49"/>
      <c r="S203" s="49"/>
      <c r="T203" s="49"/>
      <c r="U203" s="52"/>
      <c r="V203" s="53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54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</row>
    <row r="204" spans="1:75" ht="13.5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50"/>
      <c r="O204" s="50"/>
      <c r="P204" s="50"/>
      <c r="Q204" s="49"/>
      <c r="R204" s="49"/>
      <c r="S204" s="49"/>
      <c r="T204" s="49"/>
      <c r="U204" s="52"/>
      <c r="V204" s="53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54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</row>
    <row r="205" spans="1:75" ht="13.5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50"/>
      <c r="O205" s="50"/>
      <c r="P205" s="50"/>
      <c r="Q205" s="49"/>
      <c r="R205" s="49"/>
      <c r="S205" s="49"/>
      <c r="T205" s="49"/>
      <c r="U205" s="52"/>
      <c r="V205" s="53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54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</row>
    <row r="206" spans="1:75" ht="13.5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50"/>
      <c r="O206" s="50"/>
      <c r="P206" s="50"/>
      <c r="Q206" s="49"/>
      <c r="R206" s="49"/>
      <c r="S206" s="49"/>
      <c r="T206" s="49"/>
      <c r="U206" s="52"/>
      <c r="V206" s="53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54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</row>
    <row r="207" spans="1:75" ht="13.5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50"/>
      <c r="O207" s="50"/>
      <c r="P207" s="50"/>
      <c r="Q207" s="49"/>
      <c r="R207" s="49"/>
      <c r="S207" s="49"/>
      <c r="T207" s="49"/>
      <c r="U207" s="52"/>
      <c r="V207" s="53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54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</row>
    <row r="208" spans="1:75" ht="13.5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50"/>
      <c r="O208" s="50"/>
      <c r="P208" s="50"/>
      <c r="Q208" s="49"/>
      <c r="R208" s="49"/>
      <c r="S208" s="49"/>
      <c r="T208" s="49"/>
      <c r="U208" s="52"/>
      <c r="V208" s="53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54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</row>
    <row r="209" spans="1:75" ht="13.5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50"/>
      <c r="O209" s="50"/>
      <c r="P209" s="50"/>
      <c r="Q209" s="49"/>
      <c r="R209" s="49"/>
      <c r="S209" s="49"/>
      <c r="T209" s="49"/>
      <c r="U209" s="52"/>
      <c r="V209" s="53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54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</row>
    <row r="210" spans="1:75" ht="13.5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50"/>
      <c r="O210" s="50"/>
      <c r="P210" s="50"/>
      <c r="Q210" s="49"/>
      <c r="R210" s="49"/>
      <c r="S210" s="49"/>
      <c r="T210" s="49"/>
      <c r="U210" s="52"/>
      <c r="V210" s="53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54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</row>
    <row r="211" spans="1:75" ht="13.5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50"/>
      <c r="O211" s="50"/>
      <c r="P211" s="50"/>
      <c r="Q211" s="49"/>
      <c r="R211" s="49"/>
      <c r="S211" s="49"/>
      <c r="T211" s="49"/>
      <c r="U211" s="52"/>
      <c r="V211" s="53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54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</row>
    <row r="212" spans="1:75" ht="13.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50"/>
      <c r="O212" s="50"/>
      <c r="P212" s="50"/>
      <c r="Q212" s="49"/>
      <c r="R212" s="49"/>
      <c r="S212" s="49"/>
      <c r="T212" s="49"/>
      <c r="U212" s="52"/>
      <c r="V212" s="53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54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</row>
    <row r="213" spans="1:75" ht="13.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50"/>
      <c r="O213" s="50"/>
      <c r="P213" s="50"/>
      <c r="Q213" s="49"/>
      <c r="R213" s="49"/>
      <c r="S213" s="49"/>
      <c r="T213" s="49"/>
      <c r="U213" s="52"/>
      <c r="V213" s="53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54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</row>
    <row r="214" spans="1:75" ht="13.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50"/>
      <c r="O214" s="50"/>
      <c r="P214" s="50"/>
      <c r="Q214" s="49"/>
      <c r="R214" s="49"/>
      <c r="S214" s="49"/>
      <c r="T214" s="49"/>
      <c r="U214" s="52"/>
      <c r="V214" s="53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54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</row>
    <row r="215" spans="1:75" ht="13.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50"/>
      <c r="O215" s="50"/>
      <c r="P215" s="50"/>
      <c r="Q215" s="49"/>
      <c r="R215" s="49"/>
      <c r="S215" s="49"/>
      <c r="T215" s="49"/>
      <c r="U215" s="52"/>
      <c r="V215" s="53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54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</row>
    <row r="216" spans="1:75" ht="13.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50"/>
      <c r="O216" s="50"/>
      <c r="P216" s="50"/>
      <c r="Q216" s="49"/>
      <c r="R216" s="49"/>
      <c r="S216" s="49"/>
      <c r="T216" s="49"/>
      <c r="U216" s="52"/>
      <c r="V216" s="53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54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</row>
    <row r="217" spans="1:75" ht="13.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50"/>
      <c r="O217" s="50"/>
      <c r="P217" s="50"/>
      <c r="Q217" s="49"/>
      <c r="R217" s="49"/>
      <c r="S217" s="49"/>
      <c r="T217" s="49"/>
      <c r="U217" s="52"/>
      <c r="V217" s="53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54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</row>
    <row r="218" spans="1:75" ht="13.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50"/>
      <c r="O218" s="50"/>
      <c r="P218" s="50"/>
      <c r="Q218" s="49"/>
      <c r="R218" s="49"/>
      <c r="S218" s="49"/>
      <c r="T218" s="49"/>
      <c r="U218" s="52"/>
      <c r="V218" s="53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54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</row>
    <row r="219" spans="1:75" ht="13.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50"/>
      <c r="O219" s="50"/>
      <c r="P219" s="50"/>
      <c r="Q219" s="49"/>
      <c r="R219" s="49"/>
      <c r="S219" s="49"/>
      <c r="T219" s="49"/>
      <c r="U219" s="52"/>
      <c r="V219" s="53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54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</row>
    <row r="220" spans="1:75" ht="13.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50"/>
      <c r="O220" s="50"/>
      <c r="P220" s="50"/>
      <c r="Q220" s="49"/>
      <c r="R220" s="49"/>
      <c r="S220" s="49"/>
      <c r="T220" s="49"/>
      <c r="U220" s="52"/>
      <c r="V220" s="53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54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</row>
    <row r="221" spans="1:75" ht="13.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50"/>
      <c r="O221" s="50"/>
      <c r="P221" s="50"/>
      <c r="Q221" s="49"/>
      <c r="R221" s="49"/>
      <c r="S221" s="49"/>
      <c r="T221" s="49"/>
      <c r="U221" s="52"/>
      <c r="V221" s="53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54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</row>
    <row r="222" spans="1:75" ht="13.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50"/>
      <c r="O222" s="50"/>
      <c r="P222" s="50"/>
      <c r="Q222" s="49"/>
      <c r="R222" s="49"/>
      <c r="S222" s="49"/>
      <c r="T222" s="49"/>
      <c r="U222" s="52"/>
      <c r="V222" s="53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54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</row>
    <row r="223" spans="1:75" ht="13.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50"/>
      <c r="O223" s="50"/>
      <c r="P223" s="50"/>
      <c r="Q223" s="49"/>
      <c r="R223" s="49"/>
      <c r="S223" s="49"/>
      <c r="T223" s="49"/>
      <c r="U223" s="52"/>
      <c r="V223" s="53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54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</row>
    <row r="224" spans="1:75" ht="13.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50"/>
      <c r="O224" s="50"/>
      <c r="P224" s="50"/>
      <c r="Q224" s="49"/>
      <c r="R224" s="49"/>
      <c r="S224" s="49"/>
      <c r="T224" s="49"/>
      <c r="U224" s="52"/>
      <c r="V224" s="53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54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</row>
    <row r="225" spans="1:75" ht="13.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50"/>
      <c r="O225" s="50"/>
      <c r="P225" s="50"/>
      <c r="Q225" s="49"/>
      <c r="R225" s="49"/>
      <c r="S225" s="49"/>
      <c r="T225" s="49"/>
      <c r="U225" s="52"/>
      <c r="V225" s="53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54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</row>
    <row r="226" spans="1:75" ht="13.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50"/>
      <c r="O226" s="50"/>
      <c r="P226" s="50"/>
      <c r="Q226" s="49"/>
      <c r="R226" s="49"/>
      <c r="S226" s="49"/>
      <c r="T226" s="49"/>
      <c r="U226" s="52"/>
      <c r="V226" s="53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54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</row>
    <row r="227" spans="1:75" ht="13.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50"/>
      <c r="O227" s="50"/>
      <c r="P227" s="50"/>
      <c r="Q227" s="49"/>
      <c r="R227" s="49"/>
      <c r="S227" s="49"/>
      <c r="T227" s="49"/>
      <c r="U227" s="52"/>
      <c r="V227" s="53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54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</row>
    <row r="228" spans="1:75" ht="13.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50"/>
      <c r="O228" s="50"/>
      <c r="P228" s="50"/>
      <c r="Q228" s="49"/>
      <c r="R228" s="49"/>
      <c r="S228" s="49"/>
      <c r="T228" s="49"/>
      <c r="U228" s="52"/>
      <c r="V228" s="53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54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</row>
    <row r="229" spans="1:75" ht="13.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50"/>
      <c r="O229" s="50"/>
      <c r="P229" s="50"/>
      <c r="Q229" s="49"/>
      <c r="R229" s="49"/>
      <c r="S229" s="49"/>
      <c r="T229" s="49"/>
      <c r="U229" s="52"/>
      <c r="V229" s="53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54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</row>
    <row r="230" spans="1:75" ht="13.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50"/>
      <c r="O230" s="50"/>
      <c r="P230" s="50"/>
      <c r="Q230" s="49"/>
      <c r="R230" s="49"/>
      <c r="S230" s="49"/>
      <c r="T230" s="49"/>
      <c r="U230" s="52"/>
      <c r="V230" s="53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54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</row>
    <row r="231" spans="1:75" ht="13.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50"/>
      <c r="O231" s="50"/>
      <c r="P231" s="50"/>
      <c r="Q231" s="49"/>
      <c r="R231" s="49"/>
      <c r="S231" s="49"/>
      <c r="T231" s="49"/>
      <c r="U231" s="52"/>
      <c r="V231" s="53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54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</row>
    <row r="232" spans="1:75" ht="13.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50"/>
      <c r="O232" s="50"/>
      <c r="P232" s="50"/>
      <c r="Q232" s="49"/>
      <c r="R232" s="49"/>
      <c r="S232" s="49"/>
      <c r="T232" s="49"/>
      <c r="U232" s="52"/>
      <c r="V232" s="53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54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</row>
    <row r="233" spans="1:75" ht="13.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50"/>
      <c r="O233" s="50"/>
      <c r="P233" s="50"/>
      <c r="Q233" s="49"/>
      <c r="R233" s="49"/>
      <c r="S233" s="49"/>
      <c r="T233" s="49"/>
      <c r="U233" s="52"/>
      <c r="V233" s="53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54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</row>
    <row r="234" spans="1:75" ht="13.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50"/>
      <c r="O234" s="50"/>
      <c r="P234" s="50"/>
      <c r="Q234" s="49"/>
      <c r="R234" s="49"/>
      <c r="S234" s="49"/>
      <c r="T234" s="49"/>
      <c r="U234" s="52"/>
      <c r="V234" s="53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54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</row>
    <row r="235" spans="1:75" ht="13.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50"/>
      <c r="O235" s="50"/>
      <c r="P235" s="50"/>
      <c r="Q235" s="49"/>
      <c r="R235" s="49"/>
      <c r="S235" s="49"/>
      <c r="T235" s="49"/>
      <c r="U235" s="52"/>
      <c r="V235" s="53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54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</row>
    <row r="236" spans="1:75" ht="13.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50"/>
      <c r="O236" s="50"/>
      <c r="P236" s="50"/>
      <c r="Q236" s="49"/>
      <c r="R236" s="49"/>
      <c r="S236" s="49"/>
      <c r="T236" s="49"/>
      <c r="U236" s="52"/>
      <c r="V236" s="53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54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</row>
    <row r="237" spans="1:75" ht="13.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50"/>
      <c r="O237" s="50"/>
      <c r="P237" s="50"/>
      <c r="Q237" s="49"/>
      <c r="R237" s="49"/>
      <c r="S237" s="49"/>
      <c r="T237" s="49"/>
      <c r="U237" s="52"/>
      <c r="V237" s="53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54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</row>
    <row r="238" spans="1:75" ht="13.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50"/>
      <c r="O238" s="50"/>
      <c r="P238" s="50"/>
      <c r="Q238" s="49"/>
      <c r="R238" s="49"/>
      <c r="S238" s="49"/>
      <c r="T238" s="49"/>
      <c r="U238" s="52"/>
      <c r="V238" s="53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54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</row>
    <row r="239" spans="1:75" ht="13.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50"/>
      <c r="O239" s="50"/>
      <c r="P239" s="50"/>
      <c r="Q239" s="49"/>
      <c r="R239" s="49"/>
      <c r="S239" s="49"/>
      <c r="T239" s="49"/>
      <c r="U239" s="52"/>
      <c r="V239" s="53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54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</row>
    <row r="240" spans="1:75" ht="13.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50"/>
      <c r="O240" s="50"/>
      <c r="P240" s="50"/>
      <c r="Q240" s="49"/>
      <c r="R240" s="49"/>
      <c r="S240" s="49"/>
      <c r="T240" s="49"/>
      <c r="U240" s="52"/>
      <c r="V240" s="53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54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</row>
    <row r="241" spans="1:75" ht="13.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50"/>
      <c r="O241" s="50"/>
      <c r="P241" s="50"/>
      <c r="Q241" s="49"/>
      <c r="R241" s="49"/>
      <c r="S241" s="49"/>
      <c r="T241" s="49"/>
      <c r="U241" s="52"/>
      <c r="V241" s="53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54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</row>
    <row r="242" spans="1:75" ht="13.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50"/>
      <c r="O242" s="50"/>
      <c r="P242" s="50"/>
      <c r="Q242" s="49"/>
      <c r="R242" s="49"/>
      <c r="S242" s="49"/>
      <c r="T242" s="49"/>
      <c r="U242" s="52"/>
      <c r="V242" s="53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54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</row>
    <row r="243" spans="1:75" ht="13.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50"/>
      <c r="O243" s="50"/>
      <c r="P243" s="50"/>
      <c r="Q243" s="49"/>
      <c r="R243" s="49"/>
      <c r="S243" s="49"/>
      <c r="T243" s="49"/>
      <c r="U243" s="52"/>
      <c r="V243" s="53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54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</row>
    <row r="244" spans="1:75" ht="13.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50"/>
      <c r="O244" s="50"/>
      <c r="P244" s="50"/>
      <c r="Q244" s="49"/>
      <c r="R244" s="49"/>
      <c r="S244" s="49"/>
      <c r="T244" s="49"/>
      <c r="U244" s="52"/>
      <c r="V244" s="53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54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</row>
    <row r="245" spans="1:75" ht="13.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50"/>
      <c r="O245" s="50"/>
      <c r="P245" s="50"/>
      <c r="Q245" s="49"/>
      <c r="R245" s="49"/>
      <c r="S245" s="49"/>
      <c r="T245" s="49"/>
      <c r="U245" s="52"/>
      <c r="V245" s="53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54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</row>
    <row r="246" spans="1:75" ht="13.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50"/>
      <c r="O246" s="50"/>
      <c r="P246" s="50"/>
      <c r="Q246" s="49"/>
      <c r="R246" s="49"/>
      <c r="S246" s="49"/>
      <c r="T246" s="49"/>
      <c r="U246" s="52"/>
      <c r="V246" s="53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54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</row>
    <row r="247" spans="1:75" ht="13.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50"/>
      <c r="O247" s="50"/>
      <c r="P247" s="50"/>
      <c r="Q247" s="49"/>
      <c r="R247" s="49"/>
      <c r="S247" s="49"/>
      <c r="T247" s="49"/>
      <c r="U247" s="52"/>
      <c r="V247" s="53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54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</row>
    <row r="248" spans="1:75" ht="13.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50"/>
      <c r="O248" s="50"/>
      <c r="P248" s="50"/>
      <c r="Q248" s="49"/>
      <c r="R248" s="49"/>
      <c r="S248" s="49"/>
      <c r="T248" s="49"/>
      <c r="U248" s="52"/>
      <c r="V248" s="53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54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</row>
    <row r="249" spans="1:75" ht="13.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50"/>
      <c r="O249" s="50"/>
      <c r="P249" s="50"/>
      <c r="Q249" s="49"/>
      <c r="R249" s="49"/>
      <c r="S249" s="49"/>
      <c r="T249" s="49"/>
      <c r="U249" s="52"/>
      <c r="V249" s="53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54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</row>
    <row r="250" spans="1:75" ht="13.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50"/>
      <c r="O250" s="50"/>
      <c r="P250" s="50"/>
      <c r="Q250" s="49"/>
      <c r="R250" s="49"/>
      <c r="S250" s="49"/>
      <c r="T250" s="49"/>
      <c r="U250" s="52"/>
      <c r="V250" s="53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54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</row>
    <row r="251" spans="1:75" ht="13.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50"/>
      <c r="O251" s="50"/>
      <c r="P251" s="50"/>
      <c r="Q251" s="49"/>
      <c r="R251" s="49"/>
      <c r="S251" s="49"/>
      <c r="T251" s="49"/>
      <c r="U251" s="52"/>
      <c r="V251" s="53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54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</row>
    <row r="252" spans="1:75" ht="13.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50"/>
      <c r="O252" s="50"/>
      <c r="P252" s="50"/>
      <c r="Q252" s="49"/>
      <c r="R252" s="49"/>
      <c r="S252" s="49"/>
      <c r="T252" s="49"/>
      <c r="U252" s="52"/>
      <c r="V252" s="53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54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</row>
    <row r="253" spans="1:75" ht="13.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50"/>
      <c r="O253" s="50"/>
      <c r="P253" s="50"/>
      <c r="Q253" s="49"/>
      <c r="R253" s="49"/>
      <c r="S253" s="49"/>
      <c r="T253" s="49"/>
      <c r="U253" s="52"/>
      <c r="V253" s="53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54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</row>
    <row r="254" spans="1:75" ht="13.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50"/>
      <c r="O254" s="50"/>
      <c r="P254" s="50"/>
      <c r="Q254" s="49"/>
      <c r="R254" s="49"/>
      <c r="S254" s="49"/>
      <c r="T254" s="49"/>
      <c r="U254" s="52"/>
      <c r="V254" s="53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54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</row>
    <row r="255" spans="1:75" ht="13.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50"/>
      <c r="O255" s="50"/>
      <c r="P255" s="50"/>
      <c r="Q255" s="49"/>
      <c r="R255" s="49"/>
      <c r="S255" s="49"/>
      <c r="T255" s="49"/>
      <c r="U255" s="52"/>
      <c r="V255" s="53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54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</row>
    <row r="256" spans="1:75" ht="13.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50"/>
      <c r="O256" s="50"/>
      <c r="P256" s="50"/>
      <c r="Q256" s="49"/>
      <c r="R256" s="49"/>
      <c r="S256" s="49"/>
      <c r="T256" s="49"/>
      <c r="U256" s="52"/>
      <c r="V256" s="53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54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</row>
    <row r="257" spans="1:75" ht="13.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50"/>
      <c r="O257" s="50"/>
      <c r="P257" s="50"/>
      <c r="Q257" s="49"/>
      <c r="R257" s="49"/>
      <c r="S257" s="49"/>
      <c r="T257" s="49"/>
      <c r="U257" s="52"/>
      <c r="V257" s="53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54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</row>
    <row r="258" spans="1:75" ht="13.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50"/>
      <c r="O258" s="50"/>
      <c r="P258" s="50"/>
      <c r="Q258" s="49"/>
      <c r="R258" s="49"/>
      <c r="S258" s="49"/>
      <c r="T258" s="49"/>
      <c r="U258" s="52"/>
      <c r="V258" s="53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54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</row>
    <row r="259" spans="1:75" ht="13.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50"/>
      <c r="O259" s="50"/>
      <c r="P259" s="50"/>
      <c r="Q259" s="49"/>
      <c r="R259" s="49"/>
      <c r="S259" s="49"/>
      <c r="T259" s="49"/>
      <c r="U259" s="52"/>
      <c r="V259" s="53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54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</row>
    <row r="260" spans="1:75" ht="13.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50"/>
      <c r="O260" s="50"/>
      <c r="P260" s="50"/>
      <c r="Q260" s="49"/>
      <c r="R260" s="49"/>
      <c r="S260" s="49"/>
      <c r="T260" s="49"/>
      <c r="U260" s="52"/>
      <c r="V260" s="53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54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</row>
    <row r="261" spans="1:75" ht="13.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50"/>
      <c r="O261" s="50"/>
      <c r="P261" s="50"/>
      <c r="Q261" s="49"/>
      <c r="R261" s="49"/>
      <c r="S261" s="49"/>
      <c r="T261" s="49"/>
      <c r="U261" s="52"/>
      <c r="V261" s="53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54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</row>
    <row r="262" spans="1:75" ht="13.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50"/>
      <c r="O262" s="50"/>
      <c r="P262" s="50"/>
      <c r="Q262" s="49"/>
      <c r="R262" s="49"/>
      <c r="S262" s="49"/>
      <c r="T262" s="49"/>
      <c r="U262" s="52"/>
      <c r="V262" s="53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54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</row>
    <row r="263" spans="1:75" ht="13.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50"/>
      <c r="O263" s="50"/>
      <c r="P263" s="50"/>
      <c r="Q263" s="49"/>
      <c r="R263" s="49"/>
      <c r="S263" s="49"/>
      <c r="T263" s="49"/>
      <c r="U263" s="52"/>
      <c r="V263" s="53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54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</row>
    <row r="264" spans="1:75" ht="13.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50"/>
      <c r="O264" s="50"/>
      <c r="P264" s="50"/>
      <c r="Q264" s="49"/>
      <c r="R264" s="49"/>
      <c r="S264" s="49"/>
      <c r="T264" s="49"/>
      <c r="U264" s="52"/>
      <c r="V264" s="53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54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</row>
    <row r="265" spans="1:75" ht="13.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50"/>
      <c r="O265" s="50"/>
      <c r="P265" s="50"/>
      <c r="Q265" s="49"/>
      <c r="R265" s="49"/>
      <c r="S265" s="49"/>
      <c r="T265" s="49"/>
      <c r="U265" s="52"/>
      <c r="V265" s="53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54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</row>
    <row r="266" spans="1:75" ht="13.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50"/>
      <c r="O266" s="50"/>
      <c r="P266" s="50"/>
      <c r="Q266" s="49"/>
      <c r="R266" s="49"/>
      <c r="S266" s="49"/>
      <c r="T266" s="49"/>
      <c r="U266" s="52"/>
      <c r="V266" s="53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54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</row>
    <row r="267" spans="1:75" ht="13.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50"/>
      <c r="O267" s="50"/>
      <c r="P267" s="50"/>
      <c r="Q267" s="49"/>
      <c r="R267" s="49"/>
      <c r="S267" s="49"/>
      <c r="T267" s="49"/>
      <c r="U267" s="52"/>
      <c r="V267" s="53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54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</row>
    <row r="268" spans="1:75" ht="13.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50"/>
      <c r="O268" s="50"/>
      <c r="P268" s="50"/>
      <c r="Q268" s="49"/>
      <c r="R268" s="49"/>
      <c r="S268" s="49"/>
      <c r="T268" s="49"/>
      <c r="U268" s="52"/>
      <c r="V268" s="53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54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</row>
    <row r="269" spans="1:75" ht="13.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50"/>
      <c r="O269" s="50"/>
      <c r="P269" s="50"/>
      <c r="Q269" s="49"/>
      <c r="R269" s="49"/>
      <c r="S269" s="49"/>
      <c r="T269" s="49"/>
      <c r="U269" s="52"/>
      <c r="V269" s="53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54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</row>
    <row r="270" spans="1:75" ht="13.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50"/>
      <c r="O270" s="50"/>
      <c r="P270" s="50"/>
      <c r="Q270" s="49"/>
      <c r="R270" s="49"/>
      <c r="S270" s="49"/>
      <c r="T270" s="49"/>
      <c r="U270" s="52"/>
      <c r="V270" s="53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54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</row>
    <row r="271" spans="1:75" ht="13.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50"/>
      <c r="O271" s="50"/>
      <c r="P271" s="50"/>
      <c r="Q271" s="49"/>
      <c r="R271" s="49"/>
      <c r="S271" s="49"/>
      <c r="T271" s="49"/>
      <c r="U271" s="52"/>
      <c r="V271" s="53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54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</row>
    <row r="272" spans="1:75" ht="13.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50"/>
      <c r="O272" s="50"/>
      <c r="P272" s="50"/>
      <c r="Q272" s="49"/>
      <c r="R272" s="49"/>
      <c r="S272" s="49"/>
      <c r="T272" s="49"/>
      <c r="U272" s="52"/>
      <c r="V272" s="53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54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</row>
    <row r="273" spans="1:75" ht="13.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50"/>
      <c r="O273" s="50"/>
      <c r="P273" s="50"/>
      <c r="Q273" s="49"/>
      <c r="R273" s="49"/>
      <c r="S273" s="49"/>
      <c r="T273" s="49"/>
      <c r="U273" s="52"/>
      <c r="V273" s="53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54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</row>
    <row r="274" spans="1:75" ht="13.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50"/>
      <c r="O274" s="50"/>
      <c r="P274" s="50"/>
      <c r="Q274" s="49"/>
      <c r="R274" s="49"/>
      <c r="S274" s="49"/>
      <c r="T274" s="49"/>
      <c r="U274" s="52"/>
      <c r="V274" s="53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54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</row>
    <row r="275" spans="1:75" ht="13.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50"/>
      <c r="O275" s="50"/>
      <c r="P275" s="50"/>
      <c r="Q275" s="49"/>
      <c r="R275" s="49"/>
      <c r="S275" s="49"/>
      <c r="T275" s="49"/>
      <c r="U275" s="52"/>
      <c r="V275" s="53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54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</row>
    <row r="276" spans="1:75" ht="13.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50"/>
      <c r="O276" s="50"/>
      <c r="P276" s="50"/>
      <c r="Q276" s="49"/>
      <c r="R276" s="49"/>
      <c r="S276" s="49"/>
      <c r="T276" s="49"/>
      <c r="U276" s="52"/>
      <c r="V276" s="53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54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</row>
    <row r="277" spans="1:75" ht="13.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50"/>
      <c r="O277" s="50"/>
      <c r="P277" s="50"/>
      <c r="Q277" s="49"/>
      <c r="R277" s="49"/>
      <c r="S277" s="49"/>
      <c r="T277" s="49"/>
      <c r="U277" s="52"/>
      <c r="V277" s="53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54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</row>
    <row r="278" spans="1:75" ht="13.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50"/>
      <c r="O278" s="50"/>
      <c r="P278" s="50"/>
      <c r="Q278" s="49"/>
      <c r="R278" s="49"/>
      <c r="S278" s="49"/>
      <c r="T278" s="49"/>
      <c r="U278" s="52"/>
      <c r="V278" s="53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54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</row>
    <row r="279" spans="1:75" ht="13.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50"/>
      <c r="O279" s="50"/>
      <c r="P279" s="50"/>
      <c r="Q279" s="49"/>
      <c r="R279" s="49"/>
      <c r="S279" s="49"/>
      <c r="T279" s="49"/>
      <c r="U279" s="52"/>
      <c r="V279" s="53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54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</row>
    <row r="280" spans="1:75" ht="13.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50"/>
      <c r="O280" s="50"/>
      <c r="P280" s="50"/>
      <c r="Q280" s="49"/>
      <c r="R280" s="49"/>
      <c r="S280" s="49"/>
      <c r="T280" s="49"/>
      <c r="U280" s="52"/>
      <c r="V280" s="53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54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</row>
    <row r="281" spans="1:75" ht="13.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50"/>
      <c r="O281" s="50"/>
      <c r="P281" s="50"/>
      <c r="Q281" s="49"/>
      <c r="R281" s="49"/>
      <c r="S281" s="49"/>
      <c r="T281" s="49"/>
      <c r="U281" s="52"/>
      <c r="V281" s="53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54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</row>
    <row r="282" spans="1:75" ht="13.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50"/>
      <c r="O282" s="50"/>
      <c r="P282" s="50"/>
      <c r="Q282" s="49"/>
      <c r="R282" s="49"/>
      <c r="S282" s="49"/>
      <c r="T282" s="49"/>
      <c r="U282" s="52"/>
      <c r="V282" s="53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54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</row>
    <row r="283" spans="1:75" ht="13.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50"/>
      <c r="O283" s="50"/>
      <c r="P283" s="50"/>
      <c r="Q283" s="49"/>
      <c r="R283" s="49"/>
      <c r="S283" s="49"/>
      <c r="T283" s="49"/>
      <c r="U283" s="52"/>
      <c r="V283" s="53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54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</row>
    <row r="284" spans="1:75" ht="13.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50"/>
      <c r="O284" s="50"/>
      <c r="P284" s="50"/>
      <c r="Q284" s="49"/>
      <c r="R284" s="49"/>
      <c r="S284" s="49"/>
      <c r="T284" s="49"/>
      <c r="U284" s="52"/>
      <c r="V284" s="53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54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</row>
    <row r="285" spans="1:75" ht="13.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50"/>
      <c r="O285" s="50"/>
      <c r="P285" s="50"/>
      <c r="Q285" s="49"/>
      <c r="R285" s="49"/>
      <c r="S285" s="49"/>
      <c r="T285" s="49"/>
      <c r="U285" s="52"/>
      <c r="V285" s="53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54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</row>
    <row r="286" spans="1:75" ht="13.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50"/>
      <c r="O286" s="50"/>
      <c r="P286" s="50"/>
      <c r="Q286" s="49"/>
      <c r="R286" s="49"/>
      <c r="S286" s="49"/>
      <c r="T286" s="49"/>
      <c r="U286" s="52"/>
      <c r="V286" s="53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54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</row>
    <row r="287" spans="1:75" ht="13.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50"/>
      <c r="O287" s="50"/>
      <c r="P287" s="50"/>
      <c r="Q287" s="49"/>
      <c r="R287" s="49"/>
      <c r="S287" s="49"/>
      <c r="T287" s="49"/>
      <c r="U287" s="52"/>
      <c r="V287" s="53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54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</row>
    <row r="288" spans="1:75" ht="13.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50"/>
      <c r="O288" s="50"/>
      <c r="P288" s="50"/>
      <c r="Q288" s="49"/>
      <c r="R288" s="49"/>
      <c r="S288" s="49"/>
      <c r="T288" s="49"/>
      <c r="U288" s="52"/>
      <c r="V288" s="53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54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</row>
    <row r="289" spans="1:75" ht="13.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50"/>
      <c r="O289" s="50"/>
      <c r="P289" s="50"/>
      <c r="Q289" s="49"/>
      <c r="R289" s="49"/>
      <c r="S289" s="49"/>
      <c r="T289" s="49"/>
      <c r="U289" s="52"/>
      <c r="V289" s="53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54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</row>
    <row r="290" spans="1:75" ht="13.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50"/>
      <c r="O290" s="50"/>
      <c r="P290" s="50"/>
      <c r="Q290" s="49"/>
      <c r="R290" s="49"/>
      <c r="S290" s="49"/>
      <c r="T290" s="49"/>
      <c r="U290" s="52"/>
      <c r="V290" s="53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54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</row>
    <row r="291" spans="1:75" ht="13.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50"/>
      <c r="O291" s="50"/>
      <c r="P291" s="50"/>
      <c r="Q291" s="49"/>
      <c r="R291" s="49"/>
      <c r="S291" s="49"/>
      <c r="T291" s="49"/>
      <c r="U291" s="52"/>
      <c r="V291" s="53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54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</row>
    <row r="292" spans="1:75" ht="13.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50"/>
      <c r="O292" s="50"/>
      <c r="P292" s="50"/>
      <c r="Q292" s="49"/>
      <c r="R292" s="49"/>
      <c r="S292" s="49"/>
      <c r="T292" s="49"/>
      <c r="U292" s="52"/>
      <c r="V292" s="53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54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</row>
    <row r="293" spans="1:75" ht="13.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50"/>
      <c r="O293" s="50"/>
      <c r="P293" s="50"/>
      <c r="Q293" s="49"/>
      <c r="R293" s="49"/>
      <c r="S293" s="49"/>
      <c r="T293" s="49"/>
      <c r="U293" s="52"/>
      <c r="V293" s="53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54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</row>
    <row r="294" spans="1:75" ht="13.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50"/>
      <c r="O294" s="50"/>
      <c r="P294" s="50"/>
      <c r="Q294" s="49"/>
      <c r="R294" s="49"/>
      <c r="S294" s="49"/>
      <c r="T294" s="49"/>
      <c r="U294" s="52"/>
      <c r="V294" s="53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54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</row>
    <row r="295" spans="1:75" ht="13.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50"/>
      <c r="O295" s="50"/>
      <c r="P295" s="50"/>
      <c r="Q295" s="49"/>
      <c r="R295" s="49"/>
      <c r="S295" s="49"/>
      <c r="T295" s="49"/>
      <c r="U295" s="52"/>
      <c r="V295" s="53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54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</row>
    <row r="296" spans="1:75" ht="13.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50"/>
      <c r="O296" s="50"/>
      <c r="P296" s="50"/>
      <c r="Q296" s="49"/>
      <c r="R296" s="49"/>
      <c r="S296" s="49"/>
      <c r="T296" s="49"/>
      <c r="U296" s="52"/>
      <c r="V296" s="53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54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</row>
    <row r="297" spans="1:75" ht="13.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50"/>
      <c r="O297" s="50"/>
      <c r="P297" s="50"/>
      <c r="Q297" s="49"/>
      <c r="R297" s="49"/>
      <c r="S297" s="49"/>
      <c r="T297" s="49"/>
      <c r="U297" s="52"/>
      <c r="V297" s="53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54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</row>
    <row r="298" spans="1:75" ht="13.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50"/>
      <c r="O298" s="50"/>
      <c r="P298" s="50"/>
      <c r="Q298" s="49"/>
      <c r="R298" s="49"/>
      <c r="S298" s="49"/>
      <c r="T298" s="49"/>
      <c r="U298" s="52"/>
      <c r="V298" s="53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54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</row>
    <row r="299" spans="1:75" ht="13.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50"/>
      <c r="O299" s="50"/>
      <c r="P299" s="50"/>
      <c r="Q299" s="49"/>
      <c r="R299" s="49"/>
      <c r="S299" s="49"/>
      <c r="T299" s="49"/>
      <c r="U299" s="52"/>
      <c r="V299" s="53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54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</row>
    <row r="300" spans="1:75" ht="13.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50"/>
      <c r="O300" s="50"/>
      <c r="P300" s="50"/>
      <c r="Q300" s="49"/>
      <c r="R300" s="49"/>
      <c r="S300" s="49"/>
      <c r="T300" s="49"/>
      <c r="U300" s="52"/>
      <c r="V300" s="53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54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</row>
    <row r="301" spans="1:75" ht="13.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50"/>
      <c r="O301" s="50"/>
      <c r="P301" s="50"/>
      <c r="Q301" s="49"/>
      <c r="R301" s="49"/>
      <c r="S301" s="49"/>
      <c r="T301" s="49"/>
      <c r="U301" s="52"/>
      <c r="V301" s="53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54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</row>
    <row r="302" spans="1:75" ht="13.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50"/>
      <c r="O302" s="50"/>
      <c r="P302" s="50"/>
      <c r="Q302" s="49"/>
      <c r="R302" s="49"/>
      <c r="S302" s="49"/>
      <c r="T302" s="49"/>
      <c r="U302" s="52"/>
      <c r="V302" s="53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54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</row>
    <row r="303" spans="1:75" ht="13.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50"/>
      <c r="O303" s="50"/>
      <c r="P303" s="50"/>
      <c r="Q303" s="49"/>
      <c r="R303" s="49"/>
      <c r="S303" s="49"/>
      <c r="T303" s="49"/>
      <c r="U303" s="52"/>
      <c r="V303" s="53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54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</row>
    <row r="304" spans="1:75" ht="13.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50"/>
      <c r="O304" s="50"/>
      <c r="P304" s="50"/>
      <c r="Q304" s="49"/>
      <c r="R304" s="49"/>
      <c r="S304" s="49"/>
      <c r="T304" s="49"/>
      <c r="U304" s="52"/>
      <c r="V304" s="53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54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</row>
    <row r="305" spans="1:75" ht="13.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50"/>
      <c r="O305" s="50"/>
      <c r="P305" s="50"/>
      <c r="Q305" s="49"/>
      <c r="R305" s="49"/>
      <c r="S305" s="49"/>
      <c r="T305" s="49"/>
      <c r="U305" s="52"/>
      <c r="V305" s="53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54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</row>
    <row r="306" spans="1:75" ht="13.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50"/>
      <c r="O306" s="50"/>
      <c r="P306" s="50"/>
      <c r="Q306" s="49"/>
      <c r="R306" s="49"/>
      <c r="S306" s="49"/>
      <c r="T306" s="49"/>
      <c r="U306" s="52"/>
      <c r="V306" s="53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54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</row>
    <row r="307" spans="1:75" ht="13.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50"/>
      <c r="O307" s="50"/>
      <c r="P307" s="50"/>
      <c r="Q307" s="49"/>
      <c r="R307" s="49"/>
      <c r="S307" s="49"/>
      <c r="T307" s="49"/>
      <c r="U307" s="52"/>
      <c r="V307" s="53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54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</row>
    <row r="308" spans="1:75" ht="13.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50"/>
      <c r="O308" s="50"/>
      <c r="P308" s="50"/>
      <c r="Q308" s="49"/>
      <c r="R308" s="49"/>
      <c r="S308" s="49"/>
      <c r="T308" s="49"/>
      <c r="U308" s="52"/>
      <c r="V308" s="53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54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</row>
    <row r="309" spans="1:75" ht="13.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50"/>
      <c r="O309" s="50"/>
      <c r="P309" s="50"/>
      <c r="Q309" s="49"/>
      <c r="R309" s="49"/>
      <c r="S309" s="49"/>
      <c r="T309" s="49"/>
      <c r="U309" s="52"/>
      <c r="V309" s="53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54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</row>
    <row r="310" spans="1:75" ht="13.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50"/>
      <c r="O310" s="50"/>
      <c r="P310" s="50"/>
      <c r="Q310" s="49"/>
      <c r="R310" s="49"/>
      <c r="S310" s="49"/>
      <c r="T310" s="49"/>
      <c r="U310" s="52"/>
      <c r="V310" s="53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54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</row>
    <row r="311" spans="1:75" ht="13.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50"/>
      <c r="O311" s="50"/>
      <c r="P311" s="50"/>
      <c r="Q311" s="49"/>
      <c r="R311" s="49"/>
      <c r="S311" s="49"/>
      <c r="T311" s="49"/>
      <c r="U311" s="52"/>
      <c r="V311" s="53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54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</row>
    <row r="312" spans="1:75" ht="13.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50"/>
      <c r="O312" s="50"/>
      <c r="P312" s="50"/>
      <c r="Q312" s="49"/>
      <c r="R312" s="49"/>
      <c r="S312" s="49"/>
      <c r="T312" s="49"/>
      <c r="U312" s="52"/>
      <c r="V312" s="53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54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</row>
    <row r="313" spans="1:75" ht="13.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50"/>
      <c r="O313" s="50"/>
      <c r="P313" s="50"/>
      <c r="Q313" s="49"/>
      <c r="R313" s="49"/>
      <c r="S313" s="49"/>
      <c r="T313" s="49"/>
      <c r="U313" s="52"/>
      <c r="V313" s="53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54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</row>
    <row r="314" spans="1:75" ht="13.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50"/>
      <c r="O314" s="50"/>
      <c r="P314" s="50"/>
      <c r="Q314" s="49"/>
      <c r="R314" s="49"/>
      <c r="S314" s="49"/>
      <c r="T314" s="49"/>
      <c r="U314" s="52"/>
      <c r="V314" s="53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54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</row>
    <row r="315" spans="1:75" ht="13.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50"/>
      <c r="O315" s="50"/>
      <c r="P315" s="50"/>
      <c r="Q315" s="49"/>
      <c r="R315" s="49"/>
      <c r="S315" s="49"/>
      <c r="T315" s="49"/>
      <c r="U315" s="52"/>
      <c r="V315" s="53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54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</row>
    <row r="316" spans="1:75" ht="13.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50"/>
      <c r="O316" s="50"/>
      <c r="P316" s="50"/>
      <c r="Q316" s="49"/>
      <c r="R316" s="49"/>
      <c r="S316" s="49"/>
      <c r="T316" s="49"/>
      <c r="U316" s="52"/>
      <c r="V316" s="53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54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</row>
    <row r="317" spans="1:75" ht="13.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50"/>
      <c r="O317" s="50"/>
      <c r="P317" s="50"/>
      <c r="Q317" s="49"/>
      <c r="R317" s="49"/>
      <c r="S317" s="49"/>
      <c r="T317" s="49"/>
      <c r="U317" s="52"/>
      <c r="V317" s="53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54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</row>
    <row r="318" spans="1:75" ht="13.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50"/>
      <c r="O318" s="50"/>
      <c r="P318" s="50"/>
      <c r="Q318" s="49"/>
      <c r="R318" s="49"/>
      <c r="S318" s="49"/>
      <c r="T318" s="49"/>
      <c r="U318" s="52"/>
      <c r="V318" s="53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54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</row>
    <row r="319" spans="1:75" ht="13.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50"/>
      <c r="O319" s="50"/>
      <c r="P319" s="50"/>
      <c r="Q319" s="49"/>
      <c r="R319" s="49"/>
      <c r="S319" s="49"/>
      <c r="T319" s="49"/>
      <c r="U319" s="52"/>
      <c r="V319" s="53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54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</row>
    <row r="320" spans="1:75" ht="13.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50"/>
      <c r="O320" s="50"/>
      <c r="P320" s="50"/>
      <c r="Q320" s="49"/>
      <c r="R320" s="49"/>
      <c r="S320" s="49"/>
      <c r="T320" s="49"/>
      <c r="U320" s="52"/>
      <c r="V320" s="53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54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</row>
    <row r="321" spans="1:75" ht="13.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50"/>
      <c r="O321" s="50"/>
      <c r="P321" s="50"/>
      <c r="Q321" s="49"/>
      <c r="R321" s="49"/>
      <c r="S321" s="49"/>
      <c r="T321" s="49"/>
      <c r="U321" s="52"/>
      <c r="V321" s="53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54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</row>
    <row r="322" spans="1:75" ht="13.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50"/>
      <c r="O322" s="50"/>
      <c r="P322" s="50"/>
      <c r="Q322" s="49"/>
      <c r="R322" s="49"/>
      <c r="S322" s="49"/>
      <c r="T322" s="49"/>
      <c r="U322" s="52"/>
      <c r="V322" s="53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54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</row>
    <row r="323" spans="1:75" ht="13.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50"/>
      <c r="O323" s="50"/>
      <c r="P323" s="50"/>
      <c r="Q323" s="49"/>
      <c r="R323" s="49"/>
      <c r="S323" s="49"/>
      <c r="T323" s="49"/>
      <c r="U323" s="52"/>
      <c r="V323" s="53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54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</row>
    <row r="324" spans="1:75" ht="13.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50"/>
      <c r="O324" s="50"/>
      <c r="P324" s="50"/>
      <c r="Q324" s="49"/>
      <c r="R324" s="49"/>
      <c r="S324" s="49"/>
      <c r="T324" s="49"/>
      <c r="U324" s="52"/>
      <c r="V324" s="53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54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</row>
    <row r="325" spans="1:75" ht="13.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50"/>
      <c r="O325" s="50"/>
      <c r="P325" s="50"/>
      <c r="Q325" s="49"/>
      <c r="R325" s="49"/>
      <c r="S325" s="49"/>
      <c r="T325" s="49"/>
      <c r="U325" s="52"/>
      <c r="V325" s="53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54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</row>
    <row r="326" spans="1:75" ht="13.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50"/>
      <c r="O326" s="50"/>
      <c r="P326" s="50"/>
      <c r="Q326" s="49"/>
      <c r="R326" s="49"/>
      <c r="S326" s="49"/>
      <c r="T326" s="49"/>
      <c r="U326" s="52"/>
      <c r="V326" s="53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54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</row>
    <row r="327" spans="1:75" ht="13.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50"/>
      <c r="O327" s="50"/>
      <c r="P327" s="50"/>
      <c r="Q327" s="49"/>
      <c r="R327" s="49"/>
      <c r="S327" s="49"/>
      <c r="T327" s="49"/>
      <c r="U327" s="52"/>
      <c r="V327" s="53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54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</row>
    <row r="328" spans="1:75" ht="13.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50"/>
      <c r="O328" s="50"/>
      <c r="P328" s="50"/>
      <c r="Q328" s="49"/>
      <c r="R328" s="49"/>
      <c r="S328" s="49"/>
      <c r="T328" s="49"/>
      <c r="U328" s="52"/>
      <c r="V328" s="53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54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</row>
    <row r="329" spans="1:75" ht="13.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50"/>
      <c r="O329" s="50"/>
      <c r="P329" s="50"/>
      <c r="Q329" s="49"/>
      <c r="R329" s="49"/>
      <c r="S329" s="49"/>
      <c r="T329" s="49"/>
      <c r="U329" s="52"/>
      <c r="V329" s="53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54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</row>
    <row r="330" spans="1:75" ht="13.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50"/>
      <c r="O330" s="50"/>
      <c r="P330" s="50"/>
      <c r="Q330" s="49"/>
      <c r="R330" s="49"/>
      <c r="S330" s="49"/>
      <c r="T330" s="49"/>
      <c r="U330" s="52"/>
      <c r="V330" s="53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54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</row>
    <row r="331" spans="1:75" ht="13.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50"/>
      <c r="O331" s="50"/>
      <c r="P331" s="50"/>
      <c r="Q331" s="49"/>
      <c r="R331" s="49"/>
      <c r="S331" s="49"/>
      <c r="T331" s="49"/>
      <c r="U331" s="52"/>
      <c r="V331" s="53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54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</row>
    <row r="332" spans="1:75" ht="13.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50"/>
      <c r="O332" s="50"/>
      <c r="P332" s="50"/>
      <c r="Q332" s="49"/>
      <c r="R332" s="49"/>
      <c r="S332" s="49"/>
      <c r="T332" s="49"/>
      <c r="U332" s="52"/>
      <c r="V332" s="53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54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</row>
    <row r="333" spans="1:75" ht="13.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50"/>
      <c r="O333" s="50"/>
      <c r="P333" s="50"/>
      <c r="Q333" s="49"/>
      <c r="R333" s="49"/>
      <c r="S333" s="49"/>
      <c r="T333" s="49"/>
      <c r="U333" s="52"/>
      <c r="V333" s="53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54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</row>
    <row r="334" spans="1:75" ht="13.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50"/>
      <c r="O334" s="50"/>
      <c r="P334" s="50"/>
      <c r="Q334" s="49"/>
      <c r="R334" s="49"/>
      <c r="S334" s="49"/>
      <c r="T334" s="49"/>
      <c r="U334" s="52"/>
      <c r="V334" s="53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54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</row>
    <row r="335" spans="1:75" ht="13.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50"/>
      <c r="O335" s="50"/>
      <c r="P335" s="50"/>
      <c r="Q335" s="49"/>
      <c r="R335" s="49"/>
      <c r="S335" s="49"/>
      <c r="T335" s="49"/>
      <c r="U335" s="52"/>
      <c r="V335" s="53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54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</row>
    <row r="336" spans="1:75" ht="13.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50"/>
      <c r="O336" s="50"/>
      <c r="P336" s="50"/>
      <c r="Q336" s="49"/>
      <c r="R336" s="49"/>
      <c r="S336" s="49"/>
      <c r="T336" s="49"/>
      <c r="U336" s="52"/>
      <c r="V336" s="53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54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</row>
    <row r="337" spans="1:75" ht="13.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50"/>
      <c r="O337" s="50"/>
      <c r="P337" s="50"/>
      <c r="Q337" s="49"/>
      <c r="R337" s="49"/>
      <c r="S337" s="49"/>
      <c r="T337" s="49"/>
      <c r="U337" s="52"/>
      <c r="V337" s="53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54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</row>
    <row r="338" spans="1:75" ht="13.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50"/>
      <c r="O338" s="50"/>
      <c r="P338" s="50"/>
      <c r="Q338" s="49"/>
      <c r="R338" s="49"/>
      <c r="S338" s="49"/>
      <c r="T338" s="49"/>
      <c r="U338" s="52"/>
      <c r="V338" s="53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54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</row>
    <row r="339" spans="1:75" ht="13.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50"/>
      <c r="O339" s="50"/>
      <c r="P339" s="50"/>
      <c r="Q339" s="49"/>
      <c r="R339" s="49"/>
      <c r="S339" s="49"/>
      <c r="T339" s="49"/>
      <c r="U339" s="52"/>
      <c r="V339" s="53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54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</row>
    <row r="340" spans="1:75" ht="13.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50"/>
      <c r="O340" s="50"/>
      <c r="P340" s="50"/>
      <c r="Q340" s="49"/>
      <c r="R340" s="49"/>
      <c r="S340" s="49"/>
      <c r="T340" s="49"/>
      <c r="U340" s="52"/>
      <c r="V340" s="53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54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</row>
    <row r="341" spans="1:75" ht="13.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50"/>
      <c r="O341" s="50"/>
      <c r="P341" s="50"/>
      <c r="Q341" s="49"/>
      <c r="R341" s="49"/>
      <c r="S341" s="49"/>
      <c r="T341" s="49"/>
      <c r="U341" s="52"/>
      <c r="V341" s="53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54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</row>
    <row r="342" spans="1:75" ht="13.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50"/>
      <c r="O342" s="50"/>
      <c r="P342" s="50"/>
      <c r="Q342" s="49"/>
      <c r="R342" s="49"/>
      <c r="S342" s="49"/>
      <c r="T342" s="49"/>
      <c r="U342" s="52"/>
      <c r="V342" s="53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54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</row>
    <row r="343" spans="1:75" ht="13.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50"/>
      <c r="O343" s="50"/>
      <c r="P343" s="50"/>
      <c r="Q343" s="49"/>
      <c r="R343" s="49"/>
      <c r="S343" s="49"/>
      <c r="T343" s="49"/>
      <c r="U343" s="52"/>
      <c r="V343" s="53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54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</row>
    <row r="344" spans="1:75" ht="13.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50"/>
      <c r="O344" s="50"/>
      <c r="P344" s="50"/>
      <c r="Q344" s="49"/>
      <c r="R344" s="49"/>
      <c r="S344" s="49"/>
      <c r="T344" s="49"/>
      <c r="U344" s="52"/>
      <c r="V344" s="53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54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</row>
    <row r="345" spans="1:75" ht="13.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50"/>
      <c r="O345" s="50"/>
      <c r="P345" s="50"/>
      <c r="Q345" s="49"/>
      <c r="R345" s="49"/>
      <c r="S345" s="49"/>
      <c r="T345" s="49"/>
      <c r="U345" s="52"/>
      <c r="V345" s="53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54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</row>
    <row r="346" spans="1:75" ht="13.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50"/>
      <c r="O346" s="50"/>
      <c r="P346" s="50"/>
      <c r="Q346" s="49"/>
      <c r="R346" s="49"/>
      <c r="S346" s="49"/>
      <c r="T346" s="49"/>
      <c r="U346" s="52"/>
      <c r="V346" s="53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54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</row>
    <row r="347" spans="1:75" ht="13.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50"/>
      <c r="O347" s="50"/>
      <c r="P347" s="50"/>
      <c r="Q347" s="49"/>
      <c r="R347" s="49"/>
      <c r="S347" s="49"/>
      <c r="T347" s="49"/>
      <c r="U347" s="52"/>
      <c r="V347" s="53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54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</row>
    <row r="348" spans="1:75" ht="13.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50"/>
      <c r="O348" s="50"/>
      <c r="P348" s="50"/>
      <c r="Q348" s="49"/>
      <c r="R348" s="49"/>
      <c r="S348" s="49"/>
      <c r="T348" s="49"/>
      <c r="U348" s="52"/>
      <c r="V348" s="53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54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</row>
    <row r="349" spans="1:75" ht="13.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50"/>
      <c r="O349" s="50"/>
      <c r="P349" s="50"/>
      <c r="Q349" s="49"/>
      <c r="R349" s="49"/>
      <c r="S349" s="49"/>
      <c r="T349" s="49"/>
      <c r="U349" s="52"/>
      <c r="V349" s="53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54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</row>
    <row r="350" spans="1:75" ht="13.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50"/>
      <c r="O350" s="50"/>
      <c r="P350" s="50"/>
      <c r="Q350" s="49"/>
      <c r="R350" s="49"/>
      <c r="S350" s="49"/>
      <c r="T350" s="49"/>
      <c r="U350" s="52"/>
      <c r="V350" s="53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54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</row>
    <row r="351" spans="1:75" ht="13.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50"/>
      <c r="O351" s="50"/>
      <c r="P351" s="50"/>
      <c r="Q351" s="49"/>
      <c r="R351" s="49"/>
      <c r="S351" s="49"/>
      <c r="T351" s="49"/>
      <c r="U351" s="52"/>
      <c r="V351" s="53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54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</row>
    <row r="352" spans="1:75" ht="13.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50"/>
      <c r="O352" s="50"/>
      <c r="P352" s="50"/>
      <c r="Q352" s="49"/>
      <c r="R352" s="49"/>
      <c r="S352" s="49"/>
      <c r="T352" s="49"/>
      <c r="U352" s="52"/>
      <c r="V352" s="53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54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</row>
    <row r="353" spans="1:75" ht="13.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50"/>
      <c r="O353" s="50"/>
      <c r="P353" s="50"/>
      <c r="Q353" s="49"/>
      <c r="R353" s="49"/>
      <c r="S353" s="49"/>
      <c r="T353" s="49"/>
      <c r="U353" s="52"/>
      <c r="V353" s="53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54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</row>
    <row r="354" spans="1:75" ht="13.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50"/>
      <c r="O354" s="50"/>
      <c r="P354" s="50"/>
      <c r="Q354" s="49"/>
      <c r="R354" s="49"/>
      <c r="S354" s="49"/>
      <c r="T354" s="49"/>
      <c r="U354" s="52"/>
      <c r="V354" s="53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54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</row>
    <row r="355" spans="1:75" ht="13.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50"/>
      <c r="O355" s="50"/>
      <c r="P355" s="50"/>
      <c r="Q355" s="49"/>
      <c r="R355" s="49"/>
      <c r="S355" s="49"/>
      <c r="T355" s="49"/>
      <c r="U355" s="52"/>
      <c r="V355" s="53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54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</row>
    <row r="356" spans="1:75" ht="13.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50"/>
      <c r="O356" s="50"/>
      <c r="P356" s="50"/>
      <c r="Q356" s="49"/>
      <c r="R356" s="49"/>
      <c r="S356" s="49"/>
      <c r="T356" s="49"/>
      <c r="U356" s="52"/>
      <c r="V356" s="53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54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</row>
    <row r="357" spans="1:75" ht="13.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50"/>
      <c r="O357" s="50"/>
      <c r="P357" s="50"/>
      <c r="Q357" s="49"/>
      <c r="R357" s="49"/>
      <c r="S357" s="49"/>
      <c r="T357" s="49"/>
      <c r="U357" s="52"/>
      <c r="V357" s="53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54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</row>
    <row r="358" spans="1:75" ht="13.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50"/>
      <c r="O358" s="50"/>
      <c r="P358" s="50"/>
      <c r="Q358" s="49"/>
      <c r="R358" s="49"/>
      <c r="S358" s="49"/>
      <c r="T358" s="49"/>
      <c r="U358" s="52"/>
      <c r="V358" s="53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54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</row>
    <row r="359" spans="1:75" ht="13.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50"/>
      <c r="O359" s="50"/>
      <c r="P359" s="50"/>
      <c r="Q359" s="49"/>
      <c r="R359" s="49"/>
      <c r="S359" s="49"/>
      <c r="T359" s="49"/>
      <c r="U359" s="52"/>
      <c r="V359" s="53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54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</row>
    <row r="360" spans="1:75" ht="13.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50"/>
      <c r="O360" s="50"/>
      <c r="P360" s="50"/>
      <c r="Q360" s="49"/>
      <c r="R360" s="49"/>
      <c r="S360" s="49"/>
      <c r="T360" s="49"/>
      <c r="U360" s="52"/>
      <c r="V360" s="53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54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</row>
    <row r="361" spans="1:75" ht="13.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50"/>
      <c r="O361" s="50"/>
      <c r="P361" s="50"/>
      <c r="Q361" s="49"/>
      <c r="R361" s="49"/>
      <c r="S361" s="49"/>
      <c r="T361" s="49"/>
      <c r="U361" s="52"/>
      <c r="V361" s="53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54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</row>
    <row r="362" spans="1:75" ht="13.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50"/>
      <c r="O362" s="50"/>
      <c r="P362" s="50"/>
      <c r="Q362" s="49"/>
      <c r="R362" s="49"/>
      <c r="S362" s="49"/>
      <c r="T362" s="49"/>
      <c r="U362" s="52"/>
      <c r="V362" s="53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54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</row>
    <row r="363" spans="1:75" ht="13.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50"/>
      <c r="O363" s="50"/>
      <c r="P363" s="50"/>
      <c r="Q363" s="49"/>
      <c r="R363" s="49"/>
      <c r="S363" s="49"/>
      <c r="T363" s="49"/>
      <c r="U363" s="52"/>
      <c r="V363" s="53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54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</row>
    <row r="364" spans="1:75" ht="13.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50"/>
      <c r="O364" s="50"/>
      <c r="P364" s="50"/>
      <c r="Q364" s="49"/>
      <c r="R364" s="49"/>
      <c r="S364" s="49"/>
      <c r="T364" s="49"/>
      <c r="U364" s="52"/>
      <c r="V364" s="53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54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</row>
    <row r="365" spans="1:75" ht="13.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50"/>
      <c r="O365" s="50"/>
      <c r="P365" s="50"/>
      <c r="Q365" s="49"/>
      <c r="R365" s="49"/>
      <c r="S365" s="49"/>
      <c r="T365" s="49"/>
      <c r="U365" s="52"/>
      <c r="V365" s="53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54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</row>
    <row r="366" spans="1:75" ht="13.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50"/>
      <c r="O366" s="50"/>
      <c r="P366" s="50"/>
      <c r="Q366" s="49"/>
      <c r="R366" s="49"/>
      <c r="S366" s="49"/>
      <c r="T366" s="49"/>
      <c r="U366" s="52"/>
      <c r="V366" s="53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54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</row>
    <row r="367" spans="1:75" ht="13.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50"/>
      <c r="O367" s="50"/>
      <c r="P367" s="50"/>
      <c r="Q367" s="49"/>
      <c r="R367" s="49"/>
      <c r="S367" s="49"/>
      <c r="T367" s="49"/>
      <c r="U367" s="52"/>
      <c r="V367" s="53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54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</row>
    <row r="368" spans="1:75" ht="13.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50"/>
      <c r="O368" s="50"/>
      <c r="P368" s="50"/>
      <c r="Q368" s="49"/>
      <c r="R368" s="49"/>
      <c r="S368" s="49"/>
      <c r="T368" s="49"/>
      <c r="U368" s="52"/>
      <c r="V368" s="53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54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</row>
    <row r="369" spans="1:75" ht="13.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50"/>
      <c r="O369" s="50"/>
      <c r="P369" s="50"/>
      <c r="Q369" s="49"/>
      <c r="R369" s="49"/>
      <c r="S369" s="49"/>
      <c r="T369" s="49"/>
      <c r="U369" s="52"/>
      <c r="V369" s="53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54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</row>
    <row r="370" spans="1:75" ht="13.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50"/>
      <c r="O370" s="50"/>
      <c r="P370" s="50"/>
      <c r="Q370" s="49"/>
      <c r="R370" s="49"/>
      <c r="S370" s="49"/>
      <c r="T370" s="49"/>
      <c r="U370" s="52"/>
      <c r="V370" s="53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54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</row>
    <row r="371" spans="1:75" ht="13.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50"/>
      <c r="O371" s="50"/>
      <c r="P371" s="50"/>
      <c r="Q371" s="49"/>
      <c r="R371" s="49"/>
      <c r="S371" s="49"/>
      <c r="T371" s="49"/>
      <c r="U371" s="52"/>
      <c r="V371" s="53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54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</row>
    <row r="372" spans="1:75" ht="13.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50"/>
      <c r="O372" s="50"/>
      <c r="P372" s="50"/>
      <c r="Q372" s="49"/>
      <c r="R372" s="49"/>
      <c r="S372" s="49"/>
      <c r="T372" s="49"/>
      <c r="U372" s="52"/>
      <c r="V372" s="53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54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</row>
    <row r="373" spans="1:75" ht="13.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50"/>
      <c r="O373" s="50"/>
      <c r="P373" s="50"/>
      <c r="Q373" s="49"/>
      <c r="R373" s="49"/>
      <c r="S373" s="49"/>
      <c r="T373" s="49"/>
      <c r="U373" s="52"/>
      <c r="V373" s="53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54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</row>
    <row r="374" spans="1:75" ht="13.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50"/>
      <c r="O374" s="50"/>
      <c r="P374" s="50"/>
      <c r="Q374" s="49"/>
      <c r="R374" s="49"/>
      <c r="S374" s="49"/>
      <c r="T374" s="49"/>
      <c r="U374" s="52"/>
      <c r="V374" s="53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54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</row>
    <row r="375" spans="1:75" ht="13.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50"/>
      <c r="O375" s="50"/>
      <c r="P375" s="50"/>
      <c r="Q375" s="49"/>
      <c r="R375" s="49"/>
      <c r="S375" s="49"/>
      <c r="T375" s="49"/>
      <c r="U375" s="52"/>
      <c r="V375" s="53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54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</row>
    <row r="376" spans="1:75" ht="13.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50"/>
      <c r="O376" s="50"/>
      <c r="P376" s="50"/>
      <c r="Q376" s="49"/>
      <c r="R376" s="49"/>
      <c r="S376" s="49"/>
      <c r="T376" s="49"/>
      <c r="U376" s="52"/>
      <c r="V376" s="53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54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</row>
    <row r="377" spans="1:75" ht="13.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50"/>
      <c r="O377" s="50"/>
      <c r="P377" s="50"/>
      <c r="Q377" s="49"/>
      <c r="R377" s="49"/>
      <c r="S377" s="49"/>
      <c r="T377" s="49"/>
      <c r="U377" s="52"/>
      <c r="V377" s="53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54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</row>
    <row r="378" spans="1:75" ht="13.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50"/>
      <c r="O378" s="50"/>
      <c r="P378" s="50"/>
      <c r="Q378" s="49"/>
      <c r="R378" s="49"/>
      <c r="S378" s="49"/>
      <c r="T378" s="49"/>
      <c r="U378" s="52"/>
      <c r="V378" s="53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54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</row>
    <row r="379" spans="1:75" ht="13.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50"/>
      <c r="O379" s="50"/>
      <c r="P379" s="50"/>
      <c r="Q379" s="49"/>
      <c r="R379" s="49"/>
      <c r="S379" s="49"/>
      <c r="T379" s="49"/>
      <c r="U379" s="52"/>
      <c r="V379" s="53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54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</row>
    <row r="380" spans="1:75" ht="13.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50"/>
      <c r="O380" s="50"/>
      <c r="P380" s="50"/>
      <c r="Q380" s="49"/>
      <c r="R380" s="49"/>
      <c r="S380" s="49"/>
      <c r="T380" s="49"/>
      <c r="U380" s="52"/>
      <c r="V380" s="53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54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</row>
    <row r="381" spans="1:75" ht="13.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50"/>
      <c r="O381" s="50"/>
      <c r="P381" s="50"/>
      <c r="Q381" s="49"/>
      <c r="R381" s="49"/>
      <c r="S381" s="49"/>
      <c r="T381" s="49"/>
      <c r="U381" s="52"/>
      <c r="V381" s="53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54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</row>
    <row r="382" spans="1:75" ht="13.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50"/>
      <c r="O382" s="50"/>
      <c r="P382" s="50"/>
      <c r="Q382" s="49"/>
      <c r="R382" s="49"/>
      <c r="S382" s="49"/>
      <c r="T382" s="49"/>
      <c r="U382" s="52"/>
      <c r="V382" s="53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54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</row>
    <row r="383" spans="1:75" ht="13.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50"/>
      <c r="O383" s="50"/>
      <c r="P383" s="50"/>
      <c r="Q383" s="49"/>
      <c r="R383" s="49"/>
      <c r="S383" s="49"/>
      <c r="T383" s="49"/>
      <c r="U383" s="52"/>
      <c r="V383" s="53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54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</row>
    <row r="384" spans="1:75" ht="13.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50"/>
      <c r="O384" s="50"/>
      <c r="P384" s="50"/>
      <c r="Q384" s="49"/>
      <c r="R384" s="49"/>
      <c r="S384" s="49"/>
      <c r="T384" s="49"/>
      <c r="U384" s="52"/>
      <c r="V384" s="53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54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</row>
    <row r="385" spans="1:75" ht="13.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50"/>
      <c r="O385" s="50"/>
      <c r="P385" s="50"/>
      <c r="Q385" s="49"/>
      <c r="R385" s="49"/>
      <c r="S385" s="49"/>
      <c r="T385" s="49"/>
      <c r="U385" s="52"/>
      <c r="V385" s="53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54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</row>
    <row r="386" spans="1:75" ht="13.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50"/>
      <c r="O386" s="50"/>
      <c r="P386" s="50"/>
      <c r="Q386" s="49"/>
      <c r="R386" s="49"/>
      <c r="S386" s="49"/>
      <c r="T386" s="49"/>
      <c r="U386" s="52"/>
      <c r="V386" s="53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54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</row>
    <row r="387" spans="1:75" ht="13.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50"/>
      <c r="O387" s="50"/>
      <c r="P387" s="50"/>
      <c r="Q387" s="49"/>
      <c r="R387" s="49"/>
      <c r="S387" s="49"/>
      <c r="T387" s="49"/>
      <c r="U387" s="52"/>
      <c r="V387" s="53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54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</row>
    <row r="388" spans="1:75" ht="13.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50"/>
      <c r="O388" s="50"/>
      <c r="P388" s="50"/>
      <c r="Q388" s="49"/>
      <c r="R388" s="49"/>
      <c r="S388" s="49"/>
      <c r="T388" s="49"/>
      <c r="U388" s="52"/>
      <c r="V388" s="53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54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</row>
    <row r="389" spans="1:75" ht="13.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50"/>
      <c r="O389" s="50"/>
      <c r="P389" s="50"/>
      <c r="Q389" s="49"/>
      <c r="R389" s="49"/>
      <c r="S389" s="49"/>
      <c r="T389" s="49"/>
      <c r="U389" s="52"/>
      <c r="V389" s="53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54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</row>
    <row r="390" spans="1:75" ht="13.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50"/>
      <c r="O390" s="50"/>
      <c r="P390" s="50"/>
      <c r="Q390" s="49"/>
      <c r="R390" s="49"/>
      <c r="S390" s="49"/>
      <c r="T390" s="49"/>
      <c r="U390" s="52"/>
      <c r="V390" s="53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54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</row>
    <row r="391" spans="1:75" ht="13.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50"/>
      <c r="O391" s="50"/>
      <c r="P391" s="50"/>
      <c r="Q391" s="49"/>
      <c r="R391" s="49"/>
      <c r="S391" s="49"/>
      <c r="T391" s="49"/>
      <c r="U391" s="52"/>
      <c r="V391" s="53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54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</row>
    <row r="392" spans="1:75" ht="13.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50"/>
      <c r="O392" s="50"/>
      <c r="P392" s="50"/>
      <c r="Q392" s="49"/>
      <c r="R392" s="49"/>
      <c r="S392" s="49"/>
      <c r="T392" s="49"/>
      <c r="U392" s="52"/>
      <c r="V392" s="53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54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</row>
    <row r="393" spans="1:75" ht="13.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50"/>
      <c r="O393" s="50"/>
      <c r="P393" s="50"/>
      <c r="Q393" s="49"/>
      <c r="R393" s="49"/>
      <c r="S393" s="49"/>
      <c r="T393" s="49"/>
      <c r="U393" s="52"/>
      <c r="V393" s="53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54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</row>
    <row r="394" spans="1:75" ht="13.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50"/>
      <c r="O394" s="50"/>
      <c r="P394" s="50"/>
      <c r="Q394" s="49"/>
      <c r="R394" s="49"/>
      <c r="S394" s="49"/>
      <c r="T394" s="49"/>
      <c r="U394" s="52"/>
      <c r="V394" s="53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54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</row>
    <row r="395" spans="1:75" ht="13.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50"/>
      <c r="O395" s="50"/>
      <c r="P395" s="50"/>
      <c r="Q395" s="49"/>
      <c r="R395" s="49"/>
      <c r="S395" s="49"/>
      <c r="T395" s="49"/>
      <c r="U395" s="52"/>
      <c r="V395" s="53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54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</row>
    <row r="396" spans="1:75" ht="13.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50"/>
      <c r="O396" s="50"/>
      <c r="P396" s="50"/>
      <c r="Q396" s="49"/>
      <c r="R396" s="49"/>
      <c r="S396" s="49"/>
      <c r="T396" s="49"/>
      <c r="U396" s="52"/>
      <c r="V396" s="53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54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</row>
    <row r="397" spans="1:75" ht="13.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50"/>
      <c r="O397" s="50"/>
      <c r="P397" s="50"/>
      <c r="Q397" s="49"/>
      <c r="R397" s="49"/>
      <c r="S397" s="49"/>
      <c r="T397" s="49"/>
      <c r="U397" s="52"/>
      <c r="V397" s="53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54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</row>
    <row r="398" spans="1:75" ht="13.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50"/>
      <c r="O398" s="50"/>
      <c r="P398" s="50"/>
      <c r="Q398" s="49"/>
      <c r="R398" s="49"/>
      <c r="S398" s="49"/>
      <c r="T398" s="49"/>
      <c r="U398" s="52"/>
      <c r="V398" s="53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54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</row>
    <row r="399" spans="1:75" ht="13.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50"/>
      <c r="O399" s="50"/>
      <c r="P399" s="50"/>
      <c r="Q399" s="49"/>
      <c r="R399" s="49"/>
      <c r="S399" s="49"/>
      <c r="T399" s="49"/>
      <c r="U399" s="52"/>
      <c r="V399" s="53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54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</row>
    <row r="400" spans="1:75" ht="13.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50"/>
      <c r="O400" s="50"/>
      <c r="P400" s="50"/>
      <c r="Q400" s="49"/>
      <c r="R400" s="49"/>
      <c r="S400" s="49"/>
      <c r="T400" s="49"/>
      <c r="U400" s="52"/>
      <c r="V400" s="53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54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</row>
    <row r="401" spans="1:75" ht="13.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50"/>
      <c r="O401" s="50"/>
      <c r="P401" s="50"/>
      <c r="Q401" s="49"/>
      <c r="R401" s="49"/>
      <c r="S401" s="49"/>
      <c r="T401" s="49"/>
      <c r="U401" s="52"/>
      <c r="V401" s="53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54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</row>
    <row r="402" spans="1:75" ht="13.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50"/>
      <c r="O402" s="50"/>
      <c r="P402" s="50"/>
      <c r="Q402" s="49"/>
      <c r="R402" s="49"/>
      <c r="S402" s="49"/>
      <c r="T402" s="49"/>
      <c r="U402" s="52"/>
      <c r="V402" s="53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54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</row>
    <row r="403" spans="1:75" ht="13.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50"/>
      <c r="O403" s="50"/>
      <c r="P403" s="50"/>
      <c r="Q403" s="49"/>
      <c r="R403" s="49"/>
      <c r="S403" s="49"/>
      <c r="T403" s="49"/>
      <c r="U403" s="52"/>
      <c r="V403" s="53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54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</row>
    <row r="404" spans="1:75" ht="13.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50"/>
      <c r="O404" s="50"/>
      <c r="P404" s="50"/>
      <c r="Q404" s="49"/>
      <c r="R404" s="49"/>
      <c r="S404" s="49"/>
      <c r="T404" s="49"/>
      <c r="U404" s="52"/>
      <c r="V404" s="53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54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</row>
    <row r="405" spans="1:75" ht="13.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50"/>
      <c r="O405" s="50"/>
      <c r="P405" s="50"/>
      <c r="Q405" s="49"/>
      <c r="R405" s="49"/>
      <c r="S405" s="49"/>
      <c r="T405" s="49"/>
      <c r="U405" s="52"/>
      <c r="V405" s="53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54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</row>
    <row r="406" spans="1:75" ht="13.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50"/>
      <c r="O406" s="50"/>
      <c r="P406" s="50"/>
      <c r="Q406" s="49"/>
      <c r="R406" s="49"/>
      <c r="S406" s="49"/>
      <c r="T406" s="49"/>
      <c r="U406" s="52"/>
      <c r="V406" s="53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54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</row>
    <row r="407" spans="1:75" ht="13.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50"/>
      <c r="O407" s="50"/>
      <c r="P407" s="50"/>
      <c r="Q407" s="49"/>
      <c r="R407" s="49"/>
      <c r="S407" s="49"/>
      <c r="T407" s="49"/>
      <c r="U407" s="52"/>
      <c r="V407" s="53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54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</row>
    <row r="408" spans="1:75" ht="13.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50"/>
      <c r="O408" s="50"/>
      <c r="P408" s="50"/>
      <c r="Q408" s="49"/>
      <c r="R408" s="49"/>
      <c r="S408" s="49"/>
      <c r="T408" s="49"/>
      <c r="U408" s="52"/>
      <c r="V408" s="53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54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</row>
    <row r="409" spans="1:75" ht="13.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50"/>
      <c r="O409" s="50"/>
      <c r="P409" s="50"/>
      <c r="Q409" s="49"/>
      <c r="R409" s="49"/>
      <c r="S409" s="49"/>
      <c r="T409" s="49"/>
      <c r="U409" s="52"/>
      <c r="V409" s="53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54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</row>
    <row r="410" spans="1:75" ht="13.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50"/>
      <c r="O410" s="50"/>
      <c r="P410" s="50"/>
      <c r="Q410" s="49"/>
      <c r="R410" s="49"/>
      <c r="S410" s="49"/>
      <c r="T410" s="49"/>
      <c r="U410" s="52"/>
      <c r="V410" s="53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54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</row>
    <row r="411" spans="1:75" ht="13.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50"/>
      <c r="O411" s="50"/>
      <c r="P411" s="50"/>
      <c r="Q411" s="49"/>
      <c r="R411" s="49"/>
      <c r="S411" s="49"/>
      <c r="T411" s="49"/>
      <c r="U411" s="52"/>
      <c r="V411" s="53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54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</row>
    <row r="412" spans="1:75" ht="13.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50"/>
      <c r="O412" s="50"/>
      <c r="P412" s="50"/>
      <c r="Q412" s="49"/>
      <c r="R412" s="49"/>
      <c r="S412" s="49"/>
      <c r="T412" s="49"/>
      <c r="U412" s="52"/>
      <c r="V412" s="53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54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</row>
    <row r="413" spans="1:75" ht="13.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50"/>
      <c r="O413" s="50"/>
      <c r="P413" s="50"/>
      <c r="Q413" s="49"/>
      <c r="R413" s="49"/>
      <c r="S413" s="49"/>
      <c r="T413" s="49"/>
      <c r="U413" s="52"/>
      <c r="V413" s="53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54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</row>
    <row r="414" spans="1:75" ht="13.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50"/>
      <c r="O414" s="50"/>
      <c r="P414" s="50"/>
      <c r="Q414" s="49"/>
      <c r="R414" s="49"/>
      <c r="S414" s="49"/>
      <c r="T414" s="49"/>
      <c r="U414" s="52"/>
      <c r="V414" s="53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54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</row>
    <row r="415" spans="1:75" ht="13.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50"/>
      <c r="O415" s="50"/>
      <c r="P415" s="50"/>
      <c r="Q415" s="49"/>
      <c r="R415" s="49"/>
      <c r="S415" s="49"/>
      <c r="T415" s="49"/>
      <c r="U415" s="52"/>
      <c r="V415" s="53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54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</row>
    <row r="416" spans="1:75" ht="13.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50"/>
      <c r="O416" s="50"/>
      <c r="P416" s="50"/>
      <c r="Q416" s="49"/>
      <c r="R416" s="49"/>
      <c r="S416" s="49"/>
      <c r="T416" s="49"/>
      <c r="U416" s="52"/>
      <c r="V416" s="53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54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</row>
    <row r="417" spans="1:75" ht="13.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50"/>
      <c r="O417" s="50"/>
      <c r="P417" s="50"/>
      <c r="Q417" s="49"/>
      <c r="R417" s="49"/>
      <c r="S417" s="49"/>
      <c r="T417" s="49"/>
      <c r="U417" s="52"/>
      <c r="V417" s="53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54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</row>
    <row r="418" spans="1:75" ht="13.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50"/>
      <c r="O418" s="50"/>
      <c r="P418" s="50"/>
      <c r="Q418" s="49"/>
      <c r="R418" s="49"/>
      <c r="S418" s="49"/>
      <c r="T418" s="49"/>
      <c r="U418" s="52"/>
      <c r="V418" s="53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54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</row>
    <row r="419" spans="1:75" ht="13.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50"/>
      <c r="O419" s="50"/>
      <c r="P419" s="50"/>
      <c r="Q419" s="49"/>
      <c r="R419" s="49"/>
      <c r="S419" s="49"/>
      <c r="T419" s="49"/>
      <c r="U419" s="52"/>
      <c r="V419" s="53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54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</row>
    <row r="420" spans="1:75" ht="13.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50"/>
      <c r="O420" s="50"/>
      <c r="P420" s="50"/>
      <c r="Q420" s="49"/>
      <c r="R420" s="49"/>
      <c r="S420" s="49"/>
      <c r="T420" s="49"/>
      <c r="U420" s="52"/>
      <c r="V420" s="53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54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</row>
    <row r="421" spans="1:75" ht="13.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50"/>
      <c r="O421" s="50"/>
      <c r="P421" s="50"/>
      <c r="Q421" s="49"/>
      <c r="R421" s="49"/>
      <c r="S421" s="49"/>
      <c r="T421" s="49"/>
      <c r="U421" s="52"/>
      <c r="V421" s="53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54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</row>
    <row r="422" spans="1:75" ht="13.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50"/>
      <c r="O422" s="50"/>
      <c r="P422" s="50"/>
      <c r="Q422" s="49"/>
      <c r="R422" s="49"/>
      <c r="S422" s="49"/>
      <c r="T422" s="49"/>
      <c r="U422" s="52"/>
      <c r="V422" s="53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54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</row>
    <row r="423" spans="1:75" ht="13.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50"/>
      <c r="O423" s="50"/>
      <c r="P423" s="50"/>
      <c r="Q423" s="49"/>
      <c r="R423" s="49"/>
      <c r="S423" s="49"/>
      <c r="T423" s="49"/>
      <c r="U423" s="52"/>
      <c r="V423" s="53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54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</row>
    <row r="424" spans="1:75" ht="13.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50"/>
      <c r="O424" s="50"/>
      <c r="P424" s="50"/>
      <c r="Q424" s="49"/>
      <c r="R424" s="49"/>
      <c r="S424" s="49"/>
      <c r="T424" s="49"/>
      <c r="U424" s="52"/>
      <c r="V424" s="53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54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</row>
    <row r="425" spans="1:75" ht="13.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50"/>
      <c r="O425" s="50"/>
      <c r="P425" s="50"/>
      <c r="Q425" s="49"/>
      <c r="R425" s="49"/>
      <c r="S425" s="49"/>
      <c r="T425" s="49"/>
      <c r="U425" s="52"/>
      <c r="V425" s="53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54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</row>
    <row r="426" spans="1:75" ht="13.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50"/>
      <c r="O426" s="50"/>
      <c r="P426" s="50"/>
      <c r="Q426" s="49"/>
      <c r="R426" s="49"/>
      <c r="S426" s="49"/>
      <c r="T426" s="49"/>
      <c r="U426" s="52"/>
      <c r="V426" s="53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54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</row>
    <row r="427" spans="1:75" ht="13.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50"/>
      <c r="O427" s="50"/>
      <c r="P427" s="50"/>
      <c r="Q427" s="49"/>
      <c r="R427" s="49"/>
      <c r="S427" s="49"/>
      <c r="T427" s="49"/>
      <c r="U427" s="52"/>
      <c r="V427" s="53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54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</row>
    <row r="428" spans="1:75" ht="13.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50"/>
      <c r="O428" s="50"/>
      <c r="P428" s="50"/>
      <c r="Q428" s="49"/>
      <c r="R428" s="49"/>
      <c r="S428" s="49"/>
      <c r="T428" s="49"/>
      <c r="U428" s="52"/>
      <c r="V428" s="53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54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</row>
    <row r="429" spans="1:75" ht="13.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50"/>
      <c r="O429" s="50"/>
      <c r="P429" s="50"/>
      <c r="Q429" s="49"/>
      <c r="R429" s="49"/>
      <c r="S429" s="49"/>
      <c r="T429" s="49"/>
      <c r="U429" s="52"/>
      <c r="V429" s="53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54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</row>
    <row r="430" spans="1:75" ht="13.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50"/>
      <c r="O430" s="50"/>
      <c r="P430" s="50"/>
      <c r="Q430" s="49"/>
      <c r="R430" s="49"/>
      <c r="S430" s="49"/>
      <c r="T430" s="49"/>
      <c r="U430" s="52"/>
      <c r="V430" s="53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54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</row>
    <row r="431" spans="1:75" ht="13.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50"/>
      <c r="O431" s="50"/>
      <c r="P431" s="50"/>
      <c r="Q431" s="49"/>
      <c r="R431" s="49"/>
      <c r="S431" s="49"/>
      <c r="T431" s="49"/>
      <c r="U431" s="52"/>
      <c r="V431" s="53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54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</row>
    <row r="432" spans="1:75" ht="13.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50"/>
      <c r="O432" s="50"/>
      <c r="P432" s="50"/>
      <c r="Q432" s="49"/>
      <c r="R432" s="49"/>
      <c r="S432" s="49"/>
      <c r="T432" s="49"/>
      <c r="U432" s="52"/>
      <c r="V432" s="53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54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</row>
    <row r="433" spans="1:75" ht="13.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50"/>
      <c r="O433" s="50"/>
      <c r="P433" s="50"/>
      <c r="Q433" s="49"/>
      <c r="R433" s="49"/>
      <c r="S433" s="49"/>
      <c r="T433" s="49"/>
      <c r="U433" s="52"/>
      <c r="V433" s="53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54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</row>
    <row r="434" spans="1:75" ht="13.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50"/>
      <c r="O434" s="50"/>
      <c r="P434" s="50"/>
      <c r="Q434" s="49"/>
      <c r="R434" s="49"/>
      <c r="S434" s="49"/>
      <c r="T434" s="49"/>
      <c r="U434" s="52"/>
      <c r="V434" s="53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54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</row>
    <row r="435" spans="1:75" ht="13.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50"/>
      <c r="O435" s="50"/>
      <c r="P435" s="50"/>
      <c r="Q435" s="49"/>
      <c r="R435" s="49"/>
      <c r="S435" s="49"/>
      <c r="T435" s="49"/>
      <c r="U435" s="52"/>
      <c r="V435" s="53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54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</row>
    <row r="436" spans="1:75" ht="13.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50"/>
      <c r="O436" s="50"/>
      <c r="P436" s="50"/>
      <c r="Q436" s="49"/>
      <c r="R436" s="49"/>
      <c r="S436" s="49"/>
      <c r="T436" s="49"/>
      <c r="U436" s="52"/>
      <c r="V436" s="53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54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</row>
    <row r="437" spans="1:75" ht="13.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50"/>
      <c r="O437" s="50"/>
      <c r="P437" s="50"/>
      <c r="Q437" s="49"/>
      <c r="R437" s="49"/>
      <c r="S437" s="49"/>
      <c r="T437" s="49"/>
      <c r="U437" s="52"/>
      <c r="V437" s="53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54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</row>
    <row r="438" spans="1:75" ht="13.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50"/>
      <c r="O438" s="50"/>
      <c r="P438" s="50"/>
      <c r="Q438" s="49"/>
      <c r="R438" s="49"/>
      <c r="S438" s="49"/>
      <c r="T438" s="49"/>
      <c r="U438" s="52"/>
      <c r="V438" s="53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54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</row>
    <row r="439" spans="1:75" ht="13.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50"/>
      <c r="O439" s="50"/>
      <c r="P439" s="50"/>
      <c r="Q439" s="49"/>
      <c r="R439" s="49"/>
      <c r="S439" s="49"/>
      <c r="T439" s="49"/>
      <c r="U439" s="52"/>
      <c r="V439" s="53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54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</row>
    <row r="440" spans="1:75" ht="13.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50"/>
      <c r="O440" s="50"/>
      <c r="P440" s="50"/>
      <c r="Q440" s="49"/>
      <c r="R440" s="49"/>
      <c r="S440" s="49"/>
      <c r="T440" s="49"/>
      <c r="U440" s="52"/>
      <c r="V440" s="53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54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</row>
    <row r="441" spans="1:75" ht="13.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50"/>
      <c r="O441" s="50"/>
      <c r="P441" s="50"/>
      <c r="Q441" s="49"/>
      <c r="R441" s="49"/>
      <c r="S441" s="49"/>
      <c r="T441" s="49"/>
      <c r="U441" s="52"/>
      <c r="V441" s="53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54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</row>
    <row r="442" spans="1:75" ht="13.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50"/>
      <c r="O442" s="50"/>
      <c r="P442" s="50"/>
      <c r="Q442" s="49"/>
      <c r="R442" s="49"/>
      <c r="S442" s="49"/>
      <c r="T442" s="49"/>
      <c r="U442" s="52"/>
      <c r="V442" s="53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54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</row>
    <row r="443" spans="1:75" ht="13.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50"/>
      <c r="O443" s="50"/>
      <c r="P443" s="50"/>
      <c r="Q443" s="49"/>
      <c r="R443" s="49"/>
      <c r="S443" s="49"/>
      <c r="T443" s="49"/>
      <c r="U443" s="52"/>
      <c r="V443" s="53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54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</row>
    <row r="444" spans="1:75" ht="13.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50"/>
      <c r="O444" s="50"/>
      <c r="P444" s="50"/>
      <c r="Q444" s="49"/>
      <c r="R444" s="49"/>
      <c r="S444" s="49"/>
      <c r="T444" s="49"/>
      <c r="U444" s="52"/>
      <c r="V444" s="53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54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</row>
    <row r="445" spans="1:75" ht="13.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50"/>
      <c r="O445" s="50"/>
      <c r="P445" s="50"/>
      <c r="Q445" s="49"/>
      <c r="R445" s="49"/>
      <c r="S445" s="49"/>
      <c r="T445" s="49"/>
      <c r="U445" s="52"/>
      <c r="V445" s="53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54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</row>
    <row r="446" spans="1:75" ht="13.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50"/>
      <c r="O446" s="50"/>
      <c r="P446" s="50"/>
      <c r="Q446" s="49"/>
      <c r="R446" s="49"/>
      <c r="S446" s="49"/>
      <c r="T446" s="49"/>
      <c r="U446" s="52"/>
      <c r="V446" s="53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54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</row>
    <row r="447" spans="1:75" ht="13.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50"/>
      <c r="O447" s="50"/>
      <c r="P447" s="50"/>
      <c r="Q447" s="49"/>
      <c r="R447" s="49"/>
      <c r="S447" s="49"/>
      <c r="T447" s="49"/>
      <c r="U447" s="52"/>
      <c r="V447" s="53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54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</row>
    <row r="448" spans="1:75" ht="13.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50"/>
      <c r="O448" s="50"/>
      <c r="P448" s="50"/>
      <c r="Q448" s="49"/>
      <c r="R448" s="49"/>
      <c r="S448" s="49"/>
      <c r="T448" s="49"/>
      <c r="U448" s="52"/>
      <c r="V448" s="53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54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</row>
    <row r="449" spans="1:75" ht="13.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50"/>
      <c r="O449" s="50"/>
      <c r="P449" s="50"/>
      <c r="Q449" s="49"/>
      <c r="R449" s="49"/>
      <c r="S449" s="49"/>
      <c r="T449" s="49"/>
      <c r="U449" s="52"/>
      <c r="V449" s="53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54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</row>
    <row r="450" spans="1:75" ht="13.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50"/>
      <c r="O450" s="50"/>
      <c r="P450" s="50"/>
      <c r="Q450" s="49"/>
      <c r="R450" s="49"/>
      <c r="S450" s="49"/>
      <c r="T450" s="49"/>
      <c r="U450" s="52"/>
      <c r="V450" s="53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54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</row>
    <row r="451" spans="1:75" ht="13.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50"/>
      <c r="O451" s="50"/>
      <c r="P451" s="50"/>
      <c r="Q451" s="49"/>
      <c r="R451" s="49"/>
      <c r="S451" s="49"/>
      <c r="T451" s="49"/>
      <c r="U451" s="52"/>
      <c r="V451" s="53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54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</row>
    <row r="452" spans="1:75" ht="13.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50"/>
      <c r="O452" s="50"/>
      <c r="P452" s="50"/>
      <c r="Q452" s="49"/>
      <c r="R452" s="49"/>
      <c r="S452" s="49"/>
      <c r="T452" s="49"/>
      <c r="U452" s="52"/>
      <c r="V452" s="53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54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</row>
    <row r="453" spans="1:75" ht="13.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50"/>
      <c r="O453" s="50"/>
      <c r="P453" s="50"/>
      <c r="Q453" s="49"/>
      <c r="R453" s="49"/>
      <c r="S453" s="49"/>
      <c r="T453" s="49"/>
      <c r="U453" s="52"/>
      <c r="V453" s="53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54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</row>
    <row r="454" spans="1:75" ht="13.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50"/>
      <c r="O454" s="50"/>
      <c r="P454" s="50"/>
      <c r="Q454" s="49"/>
      <c r="R454" s="49"/>
      <c r="S454" s="49"/>
      <c r="T454" s="49"/>
      <c r="U454" s="52"/>
      <c r="V454" s="53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54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</row>
    <row r="455" spans="1:75" ht="13.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50"/>
      <c r="O455" s="50"/>
      <c r="P455" s="50"/>
      <c r="Q455" s="49"/>
      <c r="R455" s="49"/>
      <c r="S455" s="49"/>
      <c r="T455" s="49"/>
      <c r="U455" s="52"/>
      <c r="V455" s="53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54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</row>
    <row r="456" spans="1:75" ht="13.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50"/>
      <c r="O456" s="50"/>
      <c r="P456" s="50"/>
      <c r="Q456" s="49"/>
      <c r="R456" s="49"/>
      <c r="S456" s="49"/>
      <c r="T456" s="49"/>
      <c r="U456" s="52"/>
      <c r="V456" s="53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54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</row>
    <row r="457" spans="1:75" ht="13.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50"/>
      <c r="O457" s="50"/>
      <c r="P457" s="50"/>
      <c r="Q457" s="49"/>
      <c r="R457" s="49"/>
      <c r="S457" s="49"/>
      <c r="T457" s="49"/>
      <c r="U457" s="52"/>
      <c r="V457" s="53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54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</row>
    <row r="458" spans="1:75" ht="13.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50"/>
      <c r="O458" s="50"/>
      <c r="P458" s="50"/>
      <c r="Q458" s="49"/>
      <c r="R458" s="49"/>
      <c r="S458" s="49"/>
      <c r="T458" s="49"/>
      <c r="U458" s="52"/>
      <c r="V458" s="53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54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</row>
    <row r="459" spans="1:75" ht="13.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50"/>
      <c r="O459" s="50"/>
      <c r="P459" s="50"/>
      <c r="Q459" s="49"/>
      <c r="R459" s="49"/>
      <c r="S459" s="49"/>
      <c r="T459" s="49"/>
      <c r="U459" s="52"/>
      <c r="V459" s="53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54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</row>
    <row r="460" spans="1:75" ht="13.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50"/>
      <c r="O460" s="50"/>
      <c r="P460" s="50"/>
      <c r="Q460" s="49"/>
      <c r="R460" s="49"/>
      <c r="S460" s="49"/>
      <c r="T460" s="49"/>
      <c r="U460" s="52"/>
      <c r="V460" s="53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54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</row>
    <row r="461" spans="1:75" ht="13.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50"/>
      <c r="O461" s="50"/>
      <c r="P461" s="50"/>
      <c r="Q461" s="49"/>
      <c r="R461" s="49"/>
      <c r="S461" s="49"/>
      <c r="T461" s="49"/>
      <c r="U461" s="52"/>
      <c r="V461" s="53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54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</row>
    <row r="462" spans="1:75" ht="13.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50"/>
      <c r="O462" s="50"/>
      <c r="P462" s="50"/>
      <c r="Q462" s="49"/>
      <c r="R462" s="49"/>
      <c r="S462" s="49"/>
      <c r="T462" s="49"/>
      <c r="U462" s="52"/>
      <c r="V462" s="53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54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</row>
    <row r="463" spans="1:75" ht="13.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50"/>
      <c r="O463" s="50"/>
      <c r="P463" s="50"/>
      <c r="Q463" s="49"/>
      <c r="R463" s="49"/>
      <c r="S463" s="49"/>
      <c r="T463" s="49"/>
      <c r="U463" s="52"/>
      <c r="V463" s="53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54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</row>
    <row r="464" spans="1:75" ht="13.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50"/>
      <c r="O464" s="50"/>
      <c r="P464" s="50"/>
      <c r="Q464" s="49"/>
      <c r="R464" s="49"/>
      <c r="S464" s="49"/>
      <c r="T464" s="49"/>
      <c r="U464" s="52"/>
      <c r="V464" s="53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54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</row>
    <row r="465" spans="1:75" ht="13.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50"/>
      <c r="O465" s="50"/>
      <c r="P465" s="50"/>
      <c r="Q465" s="49"/>
      <c r="R465" s="49"/>
      <c r="S465" s="49"/>
      <c r="T465" s="49"/>
      <c r="U465" s="52"/>
      <c r="V465" s="53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54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</row>
    <row r="466" spans="1:75" ht="13.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50"/>
      <c r="O466" s="50"/>
      <c r="P466" s="50"/>
      <c r="Q466" s="49"/>
      <c r="R466" s="49"/>
      <c r="S466" s="49"/>
      <c r="T466" s="49"/>
      <c r="U466" s="52"/>
      <c r="V466" s="53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54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</row>
    <row r="467" spans="1:75" ht="13.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50"/>
      <c r="O467" s="50"/>
      <c r="P467" s="50"/>
      <c r="Q467" s="49"/>
      <c r="R467" s="49"/>
      <c r="S467" s="49"/>
      <c r="T467" s="49"/>
      <c r="U467" s="52"/>
      <c r="V467" s="53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54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</row>
    <row r="468" spans="1:75" ht="13.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50"/>
      <c r="O468" s="50"/>
      <c r="P468" s="50"/>
      <c r="Q468" s="49"/>
      <c r="R468" s="49"/>
      <c r="S468" s="49"/>
      <c r="T468" s="49"/>
      <c r="U468" s="52"/>
      <c r="V468" s="53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54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</row>
    <row r="469" spans="1:75" ht="13.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50"/>
      <c r="O469" s="50"/>
      <c r="P469" s="50"/>
      <c r="Q469" s="49"/>
      <c r="R469" s="49"/>
      <c r="S469" s="49"/>
      <c r="T469" s="49"/>
      <c r="U469" s="52"/>
      <c r="V469" s="53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54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</row>
    <row r="470" spans="1:75" ht="13.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50"/>
      <c r="O470" s="50"/>
      <c r="P470" s="50"/>
      <c r="Q470" s="49"/>
      <c r="R470" s="49"/>
      <c r="S470" s="49"/>
      <c r="T470" s="49"/>
      <c r="U470" s="52"/>
      <c r="V470" s="53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54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</row>
    <row r="471" spans="1:75" ht="13.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50"/>
      <c r="O471" s="50"/>
      <c r="P471" s="50"/>
      <c r="Q471" s="49"/>
      <c r="R471" s="49"/>
      <c r="S471" s="49"/>
      <c r="T471" s="49"/>
      <c r="U471" s="52"/>
      <c r="V471" s="53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54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</row>
    <row r="472" spans="1:75" ht="13.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50"/>
      <c r="O472" s="50"/>
      <c r="P472" s="50"/>
      <c r="Q472" s="49"/>
      <c r="R472" s="49"/>
      <c r="S472" s="49"/>
      <c r="T472" s="49"/>
      <c r="U472" s="52"/>
      <c r="V472" s="53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54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</row>
    <row r="473" spans="1:75" ht="13.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50"/>
      <c r="O473" s="50"/>
      <c r="P473" s="50"/>
      <c r="Q473" s="49"/>
      <c r="R473" s="49"/>
      <c r="S473" s="49"/>
      <c r="T473" s="49"/>
      <c r="U473" s="52"/>
      <c r="V473" s="53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54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</row>
    <row r="474" spans="1:75" ht="13.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50"/>
      <c r="O474" s="50"/>
      <c r="P474" s="50"/>
      <c r="Q474" s="49"/>
      <c r="R474" s="49"/>
      <c r="S474" s="49"/>
      <c r="T474" s="49"/>
      <c r="U474" s="52"/>
      <c r="V474" s="53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54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</row>
    <row r="475" spans="1:75" ht="13.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50"/>
      <c r="O475" s="50"/>
      <c r="P475" s="50"/>
      <c r="Q475" s="49"/>
      <c r="R475" s="49"/>
      <c r="S475" s="49"/>
      <c r="T475" s="49"/>
      <c r="U475" s="52"/>
      <c r="V475" s="53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54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</row>
    <row r="476" spans="1:75" ht="13.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50"/>
      <c r="O476" s="50"/>
      <c r="P476" s="50"/>
      <c r="Q476" s="49"/>
      <c r="R476" s="49"/>
      <c r="S476" s="49"/>
      <c r="T476" s="49"/>
      <c r="U476" s="52"/>
      <c r="V476" s="53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54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</row>
    <row r="477" spans="1:75" ht="13.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50"/>
      <c r="O477" s="50"/>
      <c r="P477" s="50"/>
      <c r="Q477" s="49"/>
      <c r="R477" s="49"/>
      <c r="S477" s="49"/>
      <c r="T477" s="49"/>
      <c r="U477" s="52"/>
      <c r="V477" s="53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54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</row>
    <row r="478" spans="1:75" ht="13.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50"/>
      <c r="O478" s="50"/>
      <c r="P478" s="50"/>
      <c r="Q478" s="49"/>
      <c r="R478" s="49"/>
      <c r="S478" s="49"/>
      <c r="T478" s="49"/>
      <c r="U478" s="52"/>
      <c r="V478" s="53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54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</row>
    <row r="479" spans="1:75" ht="13.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50"/>
      <c r="O479" s="50"/>
      <c r="P479" s="50"/>
      <c r="Q479" s="49"/>
      <c r="R479" s="49"/>
      <c r="S479" s="49"/>
      <c r="T479" s="49"/>
      <c r="U479" s="52"/>
      <c r="V479" s="53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54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</row>
    <row r="480" spans="1:75" ht="13.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50"/>
      <c r="O480" s="50"/>
      <c r="P480" s="50"/>
      <c r="Q480" s="49"/>
      <c r="R480" s="49"/>
      <c r="S480" s="49"/>
      <c r="T480" s="49"/>
      <c r="U480" s="52"/>
      <c r="V480" s="53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54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</row>
    <row r="481" spans="1:75" ht="13.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50"/>
      <c r="O481" s="50"/>
      <c r="P481" s="50"/>
      <c r="Q481" s="49"/>
      <c r="R481" s="49"/>
      <c r="S481" s="49"/>
      <c r="T481" s="49"/>
      <c r="U481" s="52"/>
      <c r="V481" s="53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54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</row>
    <row r="482" spans="1:75" ht="13.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50"/>
      <c r="O482" s="50"/>
      <c r="P482" s="50"/>
      <c r="Q482" s="49"/>
      <c r="R482" s="49"/>
      <c r="S482" s="49"/>
      <c r="T482" s="49"/>
      <c r="U482" s="52"/>
      <c r="V482" s="53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54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</row>
    <row r="483" spans="1:75" ht="13.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50"/>
      <c r="O483" s="50"/>
      <c r="P483" s="50"/>
      <c r="Q483" s="49"/>
      <c r="R483" s="49"/>
      <c r="S483" s="49"/>
      <c r="T483" s="49"/>
      <c r="U483" s="52"/>
      <c r="V483" s="53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54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</row>
    <row r="484" spans="1:75" ht="13.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50"/>
      <c r="O484" s="50"/>
      <c r="P484" s="50"/>
      <c r="Q484" s="49"/>
      <c r="R484" s="49"/>
      <c r="S484" s="49"/>
      <c r="T484" s="49"/>
      <c r="U484" s="52"/>
      <c r="V484" s="53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54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</row>
    <row r="485" spans="1:75" ht="13.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50"/>
      <c r="O485" s="50"/>
      <c r="P485" s="50"/>
      <c r="Q485" s="49"/>
      <c r="R485" s="49"/>
      <c r="S485" s="49"/>
      <c r="T485" s="49"/>
      <c r="U485" s="52"/>
      <c r="V485" s="53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54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</row>
    <row r="486" spans="1:75" ht="13.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50"/>
      <c r="O486" s="50"/>
      <c r="P486" s="50"/>
      <c r="Q486" s="49"/>
      <c r="R486" s="49"/>
      <c r="S486" s="49"/>
      <c r="T486" s="49"/>
      <c r="U486" s="52"/>
      <c r="V486" s="53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54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</row>
    <row r="487" spans="1:75" ht="13.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50"/>
      <c r="O487" s="50"/>
      <c r="P487" s="50"/>
      <c r="Q487" s="49"/>
      <c r="R487" s="49"/>
      <c r="S487" s="49"/>
      <c r="T487" s="49"/>
      <c r="U487" s="52"/>
      <c r="V487" s="53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54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</row>
    <row r="488" spans="1:75" ht="13.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50"/>
      <c r="O488" s="50"/>
      <c r="P488" s="50"/>
      <c r="Q488" s="49"/>
      <c r="R488" s="49"/>
      <c r="S488" s="49"/>
      <c r="T488" s="49"/>
      <c r="U488" s="52"/>
      <c r="V488" s="53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54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</row>
    <row r="489" spans="1:75" ht="13.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50"/>
      <c r="O489" s="50"/>
      <c r="P489" s="50"/>
      <c r="Q489" s="49"/>
      <c r="R489" s="49"/>
      <c r="S489" s="49"/>
      <c r="T489" s="49"/>
      <c r="U489" s="52"/>
      <c r="V489" s="53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54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</row>
    <row r="490" spans="1:75" ht="13.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50"/>
      <c r="O490" s="50"/>
      <c r="P490" s="50"/>
      <c r="Q490" s="49"/>
      <c r="R490" s="49"/>
      <c r="S490" s="49"/>
      <c r="T490" s="49"/>
      <c r="U490" s="52"/>
      <c r="V490" s="53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54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</row>
    <row r="491" spans="1:75" ht="13.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50"/>
      <c r="O491" s="50"/>
      <c r="P491" s="50"/>
      <c r="Q491" s="49"/>
      <c r="R491" s="49"/>
      <c r="S491" s="49"/>
      <c r="T491" s="49"/>
      <c r="U491" s="52"/>
      <c r="V491" s="53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54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</row>
    <row r="492" spans="1:75" ht="13.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50"/>
      <c r="O492" s="50"/>
      <c r="P492" s="50"/>
      <c r="Q492" s="49"/>
      <c r="R492" s="49"/>
      <c r="S492" s="49"/>
      <c r="T492" s="49"/>
      <c r="U492" s="52"/>
      <c r="V492" s="53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54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</row>
    <row r="493" spans="1:75" ht="13.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50"/>
      <c r="O493" s="50"/>
      <c r="P493" s="50"/>
      <c r="Q493" s="49"/>
      <c r="R493" s="49"/>
      <c r="S493" s="49"/>
      <c r="T493" s="49"/>
      <c r="U493" s="52"/>
      <c r="V493" s="53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54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</row>
    <row r="494" spans="1:75" ht="13.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50"/>
      <c r="O494" s="50"/>
      <c r="P494" s="50"/>
      <c r="Q494" s="49"/>
      <c r="R494" s="49"/>
      <c r="S494" s="49"/>
      <c r="T494" s="49"/>
      <c r="U494" s="52"/>
      <c r="V494" s="53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54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</row>
    <row r="495" spans="1:75" ht="13.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50"/>
      <c r="O495" s="50"/>
      <c r="P495" s="50"/>
      <c r="Q495" s="49"/>
      <c r="R495" s="49"/>
      <c r="S495" s="49"/>
      <c r="T495" s="49"/>
      <c r="U495" s="52"/>
      <c r="V495" s="53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54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</row>
    <row r="496" spans="1:75" ht="13.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50"/>
      <c r="O496" s="50"/>
      <c r="P496" s="50"/>
      <c r="Q496" s="49"/>
      <c r="R496" s="49"/>
      <c r="S496" s="49"/>
      <c r="T496" s="49"/>
      <c r="U496" s="52"/>
      <c r="V496" s="53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54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</row>
    <row r="497" spans="1:75" ht="13.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50"/>
      <c r="O497" s="50"/>
      <c r="P497" s="50"/>
      <c r="Q497" s="49"/>
      <c r="R497" s="49"/>
      <c r="S497" s="49"/>
      <c r="T497" s="49"/>
      <c r="U497" s="52"/>
      <c r="V497" s="53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54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</row>
    <row r="498" spans="1:75" ht="13.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50"/>
      <c r="O498" s="50"/>
      <c r="P498" s="50"/>
      <c r="Q498" s="49"/>
      <c r="R498" s="49"/>
      <c r="S498" s="49"/>
      <c r="T498" s="49"/>
      <c r="U498" s="52"/>
      <c r="V498" s="53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54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</row>
    <row r="499" spans="1:75" ht="13.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50"/>
      <c r="O499" s="50"/>
      <c r="P499" s="50"/>
      <c r="Q499" s="49"/>
      <c r="R499" s="49"/>
      <c r="S499" s="49"/>
      <c r="T499" s="49"/>
      <c r="U499" s="52"/>
      <c r="V499" s="53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54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</row>
    <row r="500" spans="1:75" ht="13.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50"/>
      <c r="O500" s="50"/>
      <c r="P500" s="50"/>
      <c r="Q500" s="49"/>
      <c r="R500" s="49"/>
      <c r="S500" s="49"/>
      <c r="T500" s="49"/>
      <c r="U500" s="52"/>
      <c r="V500" s="53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54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</row>
    <row r="501" spans="1:75" ht="13.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50"/>
      <c r="O501" s="50"/>
      <c r="P501" s="50"/>
      <c r="Q501" s="49"/>
      <c r="R501" s="49"/>
      <c r="S501" s="49"/>
      <c r="T501" s="49"/>
      <c r="U501" s="52"/>
      <c r="V501" s="53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54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</row>
    <row r="502" spans="1:75" ht="13.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50"/>
      <c r="O502" s="50"/>
      <c r="P502" s="50"/>
      <c r="Q502" s="49"/>
      <c r="R502" s="49"/>
      <c r="S502" s="49"/>
      <c r="T502" s="49"/>
      <c r="U502" s="52"/>
      <c r="V502" s="53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54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</row>
    <row r="503" spans="1:75" ht="13.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50"/>
      <c r="O503" s="50"/>
      <c r="P503" s="50"/>
      <c r="Q503" s="49"/>
      <c r="R503" s="49"/>
      <c r="S503" s="49"/>
      <c r="T503" s="49"/>
      <c r="U503" s="52"/>
      <c r="V503" s="53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54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</row>
    <row r="504" spans="1:75" ht="13.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50"/>
      <c r="O504" s="50"/>
      <c r="P504" s="50"/>
      <c r="Q504" s="49"/>
      <c r="R504" s="49"/>
      <c r="S504" s="49"/>
      <c r="T504" s="49"/>
      <c r="U504" s="52"/>
      <c r="V504" s="53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54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</row>
    <row r="505" spans="1:75" ht="13.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50"/>
      <c r="O505" s="50"/>
      <c r="P505" s="50"/>
      <c r="Q505" s="49"/>
      <c r="R505" s="49"/>
      <c r="S505" s="49"/>
      <c r="T505" s="49"/>
      <c r="U505" s="52"/>
      <c r="V505" s="53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54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</row>
    <row r="506" spans="1:75" ht="13.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50"/>
      <c r="O506" s="50"/>
      <c r="P506" s="50"/>
      <c r="Q506" s="49"/>
      <c r="R506" s="49"/>
      <c r="S506" s="49"/>
      <c r="T506" s="49"/>
      <c r="U506" s="52"/>
      <c r="V506" s="53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54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</row>
    <row r="507" spans="1:75" ht="13.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50"/>
      <c r="O507" s="50"/>
      <c r="P507" s="50"/>
      <c r="Q507" s="49"/>
      <c r="R507" s="49"/>
      <c r="S507" s="49"/>
      <c r="T507" s="49"/>
      <c r="U507" s="52"/>
      <c r="V507" s="53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54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</row>
    <row r="508" spans="1:75" ht="13.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50"/>
      <c r="O508" s="50"/>
      <c r="P508" s="50"/>
      <c r="Q508" s="49"/>
      <c r="R508" s="49"/>
      <c r="S508" s="49"/>
      <c r="T508" s="49"/>
      <c r="U508" s="52"/>
      <c r="V508" s="53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54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</row>
    <row r="509" spans="1:75" ht="13.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50"/>
      <c r="O509" s="50"/>
      <c r="P509" s="50"/>
      <c r="Q509" s="49"/>
      <c r="R509" s="49"/>
      <c r="S509" s="49"/>
      <c r="T509" s="49"/>
      <c r="U509" s="52"/>
      <c r="V509" s="53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54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</row>
    <row r="510" spans="1:75" ht="13.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50"/>
      <c r="O510" s="50"/>
      <c r="P510" s="50"/>
      <c r="Q510" s="49"/>
      <c r="R510" s="49"/>
      <c r="S510" s="49"/>
      <c r="T510" s="49"/>
      <c r="U510" s="52"/>
      <c r="V510" s="53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54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</row>
    <row r="511" spans="1:75" ht="13.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50"/>
      <c r="O511" s="50"/>
      <c r="P511" s="50"/>
      <c r="Q511" s="49"/>
      <c r="R511" s="49"/>
      <c r="S511" s="49"/>
      <c r="T511" s="49"/>
      <c r="U511" s="52"/>
      <c r="V511" s="53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54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</row>
    <row r="512" spans="1:75" ht="13.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50"/>
      <c r="O512" s="50"/>
      <c r="P512" s="50"/>
      <c r="Q512" s="49"/>
      <c r="R512" s="49"/>
      <c r="S512" s="49"/>
      <c r="T512" s="49"/>
      <c r="U512" s="52"/>
      <c r="V512" s="53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54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</row>
    <row r="513" spans="1:75" ht="13.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50"/>
      <c r="O513" s="50"/>
      <c r="P513" s="50"/>
      <c r="Q513" s="49"/>
      <c r="R513" s="49"/>
      <c r="S513" s="49"/>
      <c r="T513" s="49"/>
      <c r="U513" s="52"/>
      <c r="V513" s="53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54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</row>
    <row r="514" spans="1:75" ht="13.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50"/>
      <c r="O514" s="50"/>
      <c r="P514" s="50"/>
      <c r="Q514" s="49"/>
      <c r="R514" s="49"/>
      <c r="S514" s="49"/>
      <c r="T514" s="49"/>
      <c r="U514" s="52"/>
      <c r="V514" s="53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54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</row>
    <row r="515" spans="1:75" ht="13.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50"/>
      <c r="O515" s="50"/>
      <c r="P515" s="50"/>
      <c r="Q515" s="49"/>
      <c r="R515" s="49"/>
      <c r="S515" s="49"/>
      <c r="T515" s="49"/>
      <c r="U515" s="52"/>
      <c r="V515" s="53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54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</row>
    <row r="516" spans="1:75" ht="13.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50"/>
      <c r="O516" s="50"/>
      <c r="P516" s="50"/>
      <c r="Q516" s="49"/>
      <c r="R516" s="49"/>
      <c r="S516" s="49"/>
      <c r="T516" s="49"/>
      <c r="U516" s="52"/>
      <c r="V516" s="53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54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</row>
    <row r="517" spans="1:75" ht="13.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50"/>
      <c r="O517" s="50"/>
      <c r="P517" s="50"/>
      <c r="Q517" s="49"/>
      <c r="R517" s="49"/>
      <c r="S517" s="49"/>
      <c r="T517" s="49"/>
      <c r="U517" s="52"/>
      <c r="V517" s="53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54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</row>
    <row r="518" spans="1:75" ht="13.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50"/>
      <c r="O518" s="50"/>
      <c r="P518" s="50"/>
      <c r="Q518" s="49"/>
      <c r="R518" s="49"/>
      <c r="S518" s="49"/>
      <c r="T518" s="49"/>
      <c r="U518" s="52"/>
      <c r="V518" s="53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54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</row>
    <row r="519" spans="1:75" ht="13.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50"/>
      <c r="O519" s="50"/>
      <c r="P519" s="50"/>
      <c r="Q519" s="49"/>
      <c r="R519" s="49"/>
      <c r="S519" s="49"/>
      <c r="T519" s="49"/>
      <c r="U519" s="52"/>
      <c r="V519" s="53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54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</row>
    <row r="520" spans="1:75" ht="13.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50"/>
      <c r="O520" s="50"/>
      <c r="P520" s="50"/>
      <c r="Q520" s="49"/>
      <c r="R520" s="49"/>
      <c r="S520" s="49"/>
      <c r="T520" s="49"/>
      <c r="U520" s="52"/>
      <c r="V520" s="53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54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</row>
    <row r="521" spans="1:75" ht="13.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50"/>
      <c r="O521" s="50"/>
      <c r="P521" s="50"/>
      <c r="Q521" s="49"/>
      <c r="R521" s="49"/>
      <c r="S521" s="49"/>
      <c r="T521" s="49"/>
      <c r="U521" s="52"/>
      <c r="V521" s="53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54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</row>
    <row r="522" spans="1:75" ht="13.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50"/>
      <c r="O522" s="50"/>
      <c r="P522" s="50"/>
      <c r="Q522" s="49"/>
      <c r="R522" s="49"/>
      <c r="S522" s="49"/>
      <c r="T522" s="49"/>
      <c r="U522" s="52"/>
      <c r="V522" s="53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54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</row>
    <row r="523" spans="1:75" ht="13.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50"/>
      <c r="O523" s="50"/>
      <c r="P523" s="50"/>
      <c r="Q523" s="49"/>
      <c r="R523" s="49"/>
      <c r="S523" s="49"/>
      <c r="T523" s="49"/>
      <c r="U523" s="52"/>
      <c r="V523" s="53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54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</row>
    <row r="524" spans="1:75" ht="13.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50"/>
      <c r="O524" s="50"/>
      <c r="P524" s="50"/>
      <c r="Q524" s="49"/>
      <c r="R524" s="49"/>
      <c r="S524" s="49"/>
      <c r="T524" s="49"/>
      <c r="U524" s="52"/>
      <c r="V524" s="53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54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</row>
    <row r="525" spans="1:75" ht="13.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50"/>
      <c r="O525" s="50"/>
      <c r="P525" s="50"/>
      <c r="Q525" s="49"/>
      <c r="R525" s="49"/>
      <c r="S525" s="49"/>
      <c r="T525" s="49"/>
      <c r="U525" s="52"/>
      <c r="V525" s="53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54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</row>
    <row r="526" spans="1:75" ht="13.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50"/>
      <c r="O526" s="50"/>
      <c r="P526" s="50"/>
      <c r="Q526" s="49"/>
      <c r="R526" s="49"/>
      <c r="S526" s="49"/>
      <c r="T526" s="49"/>
      <c r="U526" s="52"/>
      <c r="V526" s="53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54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</row>
    <row r="527" spans="1:75" ht="13.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50"/>
      <c r="O527" s="50"/>
      <c r="P527" s="50"/>
      <c r="Q527" s="49"/>
      <c r="R527" s="49"/>
      <c r="S527" s="49"/>
      <c r="T527" s="49"/>
      <c r="U527" s="52"/>
      <c r="V527" s="53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54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</row>
    <row r="528" spans="1:75" ht="13.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50"/>
      <c r="O528" s="50"/>
      <c r="P528" s="50"/>
      <c r="Q528" s="49"/>
      <c r="R528" s="49"/>
      <c r="S528" s="49"/>
      <c r="T528" s="49"/>
      <c r="U528" s="52"/>
      <c r="V528" s="53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54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</row>
    <row r="529" spans="1:75" ht="13.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50"/>
      <c r="O529" s="50"/>
      <c r="P529" s="50"/>
      <c r="Q529" s="49"/>
      <c r="R529" s="49"/>
      <c r="S529" s="49"/>
      <c r="T529" s="49"/>
      <c r="U529" s="52"/>
      <c r="V529" s="53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54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</row>
    <row r="530" spans="1:75" ht="13.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50"/>
      <c r="O530" s="50"/>
      <c r="P530" s="50"/>
      <c r="Q530" s="49"/>
      <c r="R530" s="49"/>
      <c r="S530" s="49"/>
      <c r="T530" s="49"/>
      <c r="U530" s="52"/>
      <c r="V530" s="53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54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</row>
    <row r="531" spans="1:75" ht="13.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50"/>
      <c r="O531" s="50"/>
      <c r="P531" s="50"/>
      <c r="Q531" s="49"/>
      <c r="R531" s="49"/>
      <c r="S531" s="49"/>
      <c r="T531" s="49"/>
      <c r="U531" s="52"/>
      <c r="V531" s="53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54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</row>
    <row r="532" spans="1:75" ht="13.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50"/>
      <c r="O532" s="50"/>
      <c r="P532" s="50"/>
      <c r="Q532" s="49"/>
      <c r="R532" s="49"/>
      <c r="S532" s="49"/>
      <c r="T532" s="49"/>
      <c r="U532" s="52"/>
      <c r="V532" s="53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54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</row>
    <row r="533" spans="1:75" ht="13.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50"/>
      <c r="O533" s="50"/>
      <c r="P533" s="50"/>
      <c r="Q533" s="49"/>
      <c r="R533" s="49"/>
      <c r="S533" s="49"/>
      <c r="T533" s="49"/>
      <c r="U533" s="52"/>
      <c r="V533" s="53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54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</row>
    <row r="534" spans="1:75" ht="13.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50"/>
      <c r="O534" s="50"/>
      <c r="P534" s="50"/>
      <c r="Q534" s="49"/>
      <c r="R534" s="49"/>
      <c r="S534" s="49"/>
      <c r="T534" s="49"/>
      <c r="U534" s="52"/>
      <c r="V534" s="53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54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</row>
    <row r="535" spans="1:75" ht="13.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50"/>
      <c r="O535" s="50"/>
      <c r="P535" s="50"/>
      <c r="Q535" s="49"/>
      <c r="R535" s="49"/>
      <c r="S535" s="49"/>
      <c r="T535" s="49"/>
      <c r="U535" s="52"/>
      <c r="V535" s="53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54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</row>
    <row r="536" spans="1:75" ht="13.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50"/>
      <c r="O536" s="50"/>
      <c r="P536" s="50"/>
      <c r="Q536" s="49"/>
      <c r="R536" s="49"/>
      <c r="S536" s="49"/>
      <c r="T536" s="49"/>
      <c r="U536" s="52"/>
      <c r="V536" s="53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54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</row>
    <row r="537" spans="1:75" ht="13.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50"/>
      <c r="O537" s="50"/>
      <c r="P537" s="50"/>
      <c r="Q537" s="49"/>
      <c r="R537" s="49"/>
      <c r="S537" s="49"/>
      <c r="T537" s="49"/>
      <c r="U537" s="52"/>
      <c r="V537" s="53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54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</row>
    <row r="538" spans="1:75" ht="13.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50"/>
      <c r="O538" s="50"/>
      <c r="P538" s="50"/>
      <c r="Q538" s="49"/>
      <c r="R538" s="49"/>
      <c r="S538" s="49"/>
      <c r="T538" s="49"/>
      <c r="U538" s="52"/>
      <c r="V538" s="53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54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</row>
    <row r="539" spans="1:75" ht="13.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50"/>
      <c r="O539" s="50"/>
      <c r="P539" s="50"/>
      <c r="Q539" s="49"/>
      <c r="R539" s="49"/>
      <c r="S539" s="49"/>
      <c r="T539" s="49"/>
      <c r="U539" s="52"/>
      <c r="V539" s="53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54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</row>
    <row r="540" spans="1:75" ht="13.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50"/>
      <c r="O540" s="50"/>
      <c r="P540" s="50"/>
      <c r="Q540" s="49"/>
      <c r="R540" s="49"/>
      <c r="S540" s="49"/>
      <c r="T540" s="49"/>
      <c r="U540" s="52"/>
      <c r="V540" s="53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54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</row>
    <row r="541" spans="1:75" ht="13.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50"/>
      <c r="O541" s="50"/>
      <c r="P541" s="50"/>
      <c r="Q541" s="49"/>
      <c r="R541" s="49"/>
      <c r="S541" s="49"/>
      <c r="T541" s="49"/>
      <c r="U541" s="52"/>
      <c r="V541" s="53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54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</row>
    <row r="542" spans="1:75" ht="13.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50"/>
      <c r="O542" s="50"/>
      <c r="P542" s="50"/>
      <c r="Q542" s="49"/>
      <c r="R542" s="49"/>
      <c r="S542" s="49"/>
      <c r="T542" s="49"/>
      <c r="U542" s="52"/>
      <c r="V542" s="53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54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</row>
    <row r="543" spans="1:75" ht="13.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50"/>
      <c r="O543" s="50"/>
      <c r="P543" s="50"/>
      <c r="Q543" s="49"/>
      <c r="R543" s="49"/>
      <c r="S543" s="49"/>
      <c r="T543" s="49"/>
      <c r="U543" s="52"/>
      <c r="V543" s="53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54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</row>
    <row r="544" spans="1:75" ht="13.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50"/>
      <c r="O544" s="50"/>
      <c r="P544" s="50"/>
      <c r="Q544" s="49"/>
      <c r="R544" s="49"/>
      <c r="S544" s="49"/>
      <c r="T544" s="49"/>
      <c r="U544" s="52"/>
      <c r="V544" s="53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54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</row>
    <row r="545" spans="1:75" ht="13.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50"/>
      <c r="O545" s="50"/>
      <c r="P545" s="50"/>
      <c r="Q545" s="49"/>
      <c r="R545" s="49"/>
      <c r="S545" s="49"/>
      <c r="T545" s="49"/>
      <c r="U545" s="52"/>
      <c r="V545" s="53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54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</row>
    <row r="546" spans="1:75" ht="13.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50"/>
      <c r="O546" s="50"/>
      <c r="P546" s="50"/>
      <c r="Q546" s="49"/>
      <c r="R546" s="49"/>
      <c r="S546" s="49"/>
      <c r="T546" s="49"/>
      <c r="U546" s="52"/>
      <c r="V546" s="53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54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</row>
    <row r="547" spans="1:75" ht="13.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50"/>
      <c r="O547" s="50"/>
      <c r="P547" s="50"/>
      <c r="Q547" s="49"/>
      <c r="R547" s="49"/>
      <c r="S547" s="49"/>
      <c r="T547" s="49"/>
      <c r="U547" s="52"/>
      <c r="V547" s="53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54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</row>
    <row r="548" spans="1:75" ht="13.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50"/>
      <c r="O548" s="50"/>
      <c r="P548" s="50"/>
      <c r="Q548" s="49"/>
      <c r="R548" s="49"/>
      <c r="S548" s="49"/>
      <c r="T548" s="49"/>
      <c r="U548" s="52"/>
      <c r="V548" s="53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54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</row>
    <row r="549" spans="1:75" ht="13.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50"/>
      <c r="O549" s="50"/>
      <c r="P549" s="50"/>
      <c r="Q549" s="49"/>
      <c r="R549" s="49"/>
      <c r="S549" s="49"/>
      <c r="T549" s="49"/>
      <c r="U549" s="52"/>
      <c r="V549" s="53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54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</row>
    <row r="550" spans="1:75" ht="13.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50"/>
      <c r="O550" s="50"/>
      <c r="P550" s="50"/>
      <c r="Q550" s="49"/>
      <c r="R550" s="49"/>
      <c r="S550" s="49"/>
      <c r="T550" s="49"/>
      <c r="U550" s="52"/>
      <c r="V550" s="53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54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</row>
    <row r="551" spans="1:75" ht="13.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50"/>
      <c r="O551" s="50"/>
      <c r="P551" s="50"/>
      <c r="Q551" s="49"/>
      <c r="R551" s="49"/>
      <c r="S551" s="49"/>
      <c r="T551" s="49"/>
      <c r="U551" s="52"/>
      <c r="V551" s="53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54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</row>
    <row r="552" spans="1:75" ht="13.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50"/>
      <c r="O552" s="50"/>
      <c r="P552" s="50"/>
      <c r="Q552" s="49"/>
      <c r="R552" s="49"/>
      <c r="S552" s="49"/>
      <c r="T552" s="49"/>
      <c r="U552" s="52"/>
      <c r="V552" s="53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54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</row>
    <row r="553" spans="1:75" ht="13.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50"/>
      <c r="O553" s="50"/>
      <c r="P553" s="50"/>
      <c r="Q553" s="49"/>
      <c r="R553" s="49"/>
      <c r="S553" s="49"/>
      <c r="T553" s="49"/>
      <c r="U553" s="52"/>
      <c r="V553" s="53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54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</row>
    <row r="554" spans="1:75" ht="13.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50"/>
      <c r="O554" s="50"/>
      <c r="P554" s="50"/>
      <c r="Q554" s="49"/>
      <c r="R554" s="49"/>
      <c r="S554" s="49"/>
      <c r="T554" s="49"/>
      <c r="U554" s="52"/>
      <c r="V554" s="53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54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</row>
    <row r="555" spans="1:75" ht="13.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50"/>
      <c r="O555" s="50"/>
      <c r="P555" s="50"/>
      <c r="Q555" s="49"/>
      <c r="R555" s="49"/>
      <c r="S555" s="49"/>
      <c r="T555" s="49"/>
      <c r="U555" s="52"/>
      <c r="V555" s="53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54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</row>
    <row r="556" spans="1:75" ht="13.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50"/>
      <c r="O556" s="50"/>
      <c r="P556" s="50"/>
      <c r="Q556" s="49"/>
      <c r="R556" s="49"/>
      <c r="S556" s="49"/>
      <c r="T556" s="49"/>
      <c r="U556" s="52"/>
      <c r="V556" s="53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54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</row>
    <row r="557" spans="1:75" ht="13.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50"/>
      <c r="O557" s="50"/>
      <c r="P557" s="50"/>
      <c r="Q557" s="49"/>
      <c r="R557" s="49"/>
      <c r="S557" s="49"/>
      <c r="T557" s="49"/>
      <c r="U557" s="52"/>
      <c r="V557" s="53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54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</row>
    <row r="558" spans="1:75" ht="13.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50"/>
      <c r="O558" s="50"/>
      <c r="P558" s="50"/>
      <c r="Q558" s="49"/>
      <c r="R558" s="49"/>
      <c r="S558" s="49"/>
      <c r="T558" s="49"/>
      <c r="U558" s="52"/>
      <c r="V558" s="53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54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</row>
    <row r="559" spans="1:75" ht="13.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50"/>
      <c r="O559" s="50"/>
      <c r="P559" s="50"/>
      <c r="Q559" s="49"/>
      <c r="R559" s="49"/>
      <c r="S559" s="49"/>
      <c r="T559" s="49"/>
      <c r="U559" s="52"/>
      <c r="V559" s="53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54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</row>
    <row r="560" spans="1:75" ht="13.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50"/>
      <c r="O560" s="50"/>
      <c r="P560" s="50"/>
      <c r="Q560" s="49"/>
      <c r="R560" s="49"/>
      <c r="S560" s="49"/>
      <c r="T560" s="49"/>
      <c r="U560" s="52"/>
      <c r="V560" s="53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54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</row>
    <row r="561" spans="1:75" ht="13.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50"/>
      <c r="O561" s="50"/>
      <c r="P561" s="50"/>
      <c r="Q561" s="49"/>
      <c r="R561" s="49"/>
      <c r="S561" s="49"/>
      <c r="T561" s="49"/>
      <c r="U561" s="52"/>
      <c r="V561" s="53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54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</row>
    <row r="562" spans="1:75" ht="13.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50"/>
      <c r="O562" s="50"/>
      <c r="P562" s="50"/>
      <c r="Q562" s="49"/>
      <c r="R562" s="49"/>
      <c r="S562" s="49"/>
      <c r="T562" s="49"/>
      <c r="U562" s="52"/>
      <c r="V562" s="53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54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</row>
    <row r="563" spans="1:75" ht="13.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50"/>
      <c r="O563" s="50"/>
      <c r="P563" s="50"/>
      <c r="Q563" s="49"/>
      <c r="R563" s="49"/>
      <c r="S563" s="49"/>
      <c r="T563" s="49"/>
      <c r="U563" s="52"/>
      <c r="V563" s="53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54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</row>
    <row r="564" spans="1:75" ht="13.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50"/>
      <c r="O564" s="50"/>
      <c r="P564" s="50"/>
      <c r="Q564" s="49"/>
      <c r="R564" s="49"/>
      <c r="S564" s="49"/>
      <c r="T564" s="49"/>
      <c r="U564" s="52"/>
      <c r="V564" s="53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54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</row>
    <row r="565" spans="1:75" ht="13.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50"/>
      <c r="O565" s="50"/>
      <c r="P565" s="50"/>
      <c r="Q565" s="49"/>
      <c r="R565" s="49"/>
      <c r="S565" s="49"/>
      <c r="T565" s="49"/>
      <c r="U565" s="52"/>
      <c r="V565" s="53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54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</row>
    <row r="566" spans="1:75" ht="13.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50"/>
      <c r="O566" s="50"/>
      <c r="P566" s="50"/>
      <c r="Q566" s="49"/>
      <c r="R566" s="49"/>
      <c r="S566" s="49"/>
      <c r="T566" s="49"/>
      <c r="U566" s="52"/>
      <c r="V566" s="53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54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</row>
    <row r="567" spans="1:75" ht="13.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50"/>
      <c r="O567" s="50"/>
      <c r="P567" s="50"/>
      <c r="Q567" s="49"/>
      <c r="R567" s="49"/>
      <c r="S567" s="49"/>
      <c r="T567" s="49"/>
      <c r="U567" s="52"/>
      <c r="V567" s="53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54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</row>
    <row r="568" spans="1:75" ht="13.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50"/>
      <c r="O568" s="50"/>
      <c r="P568" s="50"/>
      <c r="Q568" s="49"/>
      <c r="R568" s="49"/>
      <c r="S568" s="49"/>
      <c r="T568" s="49"/>
      <c r="U568" s="52"/>
      <c r="V568" s="53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54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</row>
    <row r="569" spans="1:75" ht="13.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50"/>
      <c r="O569" s="50"/>
      <c r="P569" s="50"/>
      <c r="Q569" s="49"/>
      <c r="R569" s="49"/>
      <c r="S569" s="49"/>
      <c r="T569" s="49"/>
      <c r="U569" s="52"/>
      <c r="V569" s="53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54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</row>
    <row r="570" spans="1:75" ht="13.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50"/>
      <c r="O570" s="50"/>
      <c r="P570" s="50"/>
      <c r="Q570" s="49"/>
      <c r="R570" s="49"/>
      <c r="S570" s="49"/>
      <c r="T570" s="49"/>
      <c r="U570" s="52"/>
      <c r="V570" s="53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54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</row>
    <row r="571" spans="1:75" ht="13.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50"/>
      <c r="O571" s="50"/>
      <c r="P571" s="50"/>
      <c r="Q571" s="49"/>
      <c r="R571" s="49"/>
      <c r="S571" s="49"/>
      <c r="T571" s="49"/>
      <c r="U571" s="52"/>
      <c r="V571" s="53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54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</row>
    <row r="572" spans="1:75" ht="13.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50"/>
      <c r="O572" s="50"/>
      <c r="P572" s="50"/>
      <c r="Q572" s="49"/>
      <c r="R572" s="49"/>
      <c r="S572" s="49"/>
      <c r="T572" s="49"/>
      <c r="U572" s="52"/>
      <c r="V572" s="53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54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</row>
    <row r="573" spans="1:75" ht="13.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50"/>
      <c r="O573" s="50"/>
      <c r="P573" s="50"/>
      <c r="Q573" s="49"/>
      <c r="R573" s="49"/>
      <c r="S573" s="49"/>
      <c r="T573" s="49"/>
      <c r="U573" s="52"/>
      <c r="V573" s="53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54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</row>
    <row r="574" spans="1:75" ht="13.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50"/>
      <c r="O574" s="50"/>
      <c r="P574" s="50"/>
      <c r="Q574" s="49"/>
      <c r="R574" s="49"/>
      <c r="S574" s="49"/>
      <c r="T574" s="49"/>
      <c r="U574" s="52"/>
      <c r="V574" s="53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54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</row>
    <row r="575" spans="1:75" ht="13.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50"/>
      <c r="O575" s="50"/>
      <c r="P575" s="50"/>
      <c r="Q575" s="49"/>
      <c r="R575" s="49"/>
      <c r="S575" s="49"/>
      <c r="T575" s="49"/>
      <c r="U575" s="52"/>
      <c r="V575" s="53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54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</row>
    <row r="576" spans="1:75" ht="13.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50"/>
      <c r="O576" s="50"/>
      <c r="P576" s="50"/>
      <c r="Q576" s="49"/>
      <c r="R576" s="49"/>
      <c r="S576" s="49"/>
      <c r="T576" s="49"/>
      <c r="U576" s="52"/>
      <c r="V576" s="53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54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</row>
    <row r="577" spans="1:75" ht="13.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50"/>
      <c r="O577" s="50"/>
      <c r="P577" s="50"/>
      <c r="Q577" s="49"/>
      <c r="R577" s="49"/>
      <c r="S577" s="49"/>
      <c r="T577" s="49"/>
      <c r="U577" s="52"/>
      <c r="V577" s="53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54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</row>
    <row r="578" spans="1:75" ht="13.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50"/>
      <c r="O578" s="50"/>
      <c r="P578" s="50"/>
      <c r="Q578" s="49"/>
      <c r="R578" s="49"/>
      <c r="S578" s="49"/>
      <c r="T578" s="49"/>
      <c r="U578" s="52"/>
      <c r="V578" s="53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54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</row>
    <row r="579" spans="1:75" ht="13.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50"/>
      <c r="O579" s="50"/>
      <c r="P579" s="50"/>
      <c r="Q579" s="49"/>
      <c r="R579" s="49"/>
      <c r="S579" s="49"/>
      <c r="T579" s="49"/>
      <c r="U579" s="52"/>
      <c r="V579" s="53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54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</row>
    <row r="580" spans="1:75" ht="13.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50"/>
      <c r="O580" s="50"/>
      <c r="P580" s="50"/>
      <c r="Q580" s="49"/>
      <c r="R580" s="49"/>
      <c r="S580" s="49"/>
      <c r="T580" s="49"/>
      <c r="U580" s="52"/>
      <c r="V580" s="53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54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</row>
    <row r="581" spans="1:75" ht="13.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50"/>
      <c r="O581" s="50"/>
      <c r="P581" s="50"/>
      <c r="Q581" s="49"/>
      <c r="R581" s="49"/>
      <c r="S581" s="49"/>
      <c r="T581" s="49"/>
      <c r="U581" s="52"/>
      <c r="V581" s="53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54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</row>
    <row r="582" spans="1:75" ht="13.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50"/>
      <c r="O582" s="50"/>
      <c r="P582" s="50"/>
      <c r="Q582" s="49"/>
      <c r="R582" s="49"/>
      <c r="S582" s="49"/>
      <c r="T582" s="49"/>
      <c r="U582" s="52"/>
      <c r="V582" s="53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54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</row>
    <row r="583" spans="1:75" ht="13.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50"/>
      <c r="O583" s="50"/>
      <c r="P583" s="50"/>
      <c r="Q583" s="49"/>
      <c r="R583" s="49"/>
      <c r="S583" s="49"/>
      <c r="T583" s="49"/>
      <c r="U583" s="52"/>
      <c r="V583" s="53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54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</row>
    <row r="584" spans="1:75" ht="13.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50"/>
      <c r="O584" s="50"/>
      <c r="P584" s="50"/>
      <c r="Q584" s="49"/>
      <c r="R584" s="49"/>
      <c r="S584" s="49"/>
      <c r="T584" s="49"/>
      <c r="U584" s="52"/>
      <c r="V584" s="53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54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</row>
    <row r="585" spans="1:75" ht="13.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50"/>
      <c r="O585" s="50"/>
      <c r="P585" s="50"/>
      <c r="Q585" s="49"/>
      <c r="R585" s="49"/>
      <c r="S585" s="49"/>
      <c r="T585" s="49"/>
      <c r="U585" s="52"/>
      <c r="V585" s="53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54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</row>
    <row r="586" spans="1:75" ht="13.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50"/>
      <c r="O586" s="50"/>
      <c r="P586" s="50"/>
      <c r="Q586" s="49"/>
      <c r="R586" s="49"/>
      <c r="S586" s="49"/>
      <c r="T586" s="49"/>
      <c r="U586" s="52"/>
      <c r="V586" s="53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54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</row>
    <row r="587" spans="1:75" ht="13.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50"/>
      <c r="O587" s="50"/>
      <c r="P587" s="50"/>
      <c r="Q587" s="49"/>
      <c r="R587" s="49"/>
      <c r="S587" s="49"/>
      <c r="T587" s="49"/>
      <c r="U587" s="52"/>
      <c r="V587" s="53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54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</row>
    <row r="588" spans="1:75" ht="13.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50"/>
      <c r="O588" s="50"/>
      <c r="P588" s="50"/>
      <c r="Q588" s="49"/>
      <c r="R588" s="49"/>
      <c r="S588" s="49"/>
      <c r="T588" s="49"/>
      <c r="U588" s="52"/>
      <c r="V588" s="53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54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</row>
    <row r="589" spans="1:75" ht="13.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50"/>
      <c r="O589" s="50"/>
      <c r="P589" s="50"/>
      <c r="Q589" s="49"/>
      <c r="R589" s="49"/>
      <c r="S589" s="49"/>
      <c r="T589" s="49"/>
      <c r="U589" s="52"/>
      <c r="V589" s="53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54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</row>
    <row r="590" spans="1:75" ht="13.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50"/>
      <c r="O590" s="50"/>
      <c r="P590" s="50"/>
      <c r="Q590" s="49"/>
      <c r="R590" s="49"/>
      <c r="S590" s="49"/>
      <c r="T590" s="49"/>
      <c r="U590" s="52"/>
      <c r="V590" s="53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54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</row>
    <row r="591" spans="1:75" ht="13.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50"/>
      <c r="O591" s="50"/>
      <c r="P591" s="50"/>
      <c r="Q591" s="49"/>
      <c r="R591" s="49"/>
      <c r="S591" s="49"/>
      <c r="T591" s="49"/>
      <c r="U591" s="52"/>
      <c r="V591" s="53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54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</row>
    <row r="592" spans="1:75" ht="13.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50"/>
      <c r="O592" s="50"/>
      <c r="P592" s="50"/>
      <c r="Q592" s="49"/>
      <c r="R592" s="49"/>
      <c r="S592" s="49"/>
      <c r="T592" s="49"/>
      <c r="U592" s="52"/>
      <c r="V592" s="53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54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</row>
    <row r="593" spans="1:75" ht="13.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50"/>
      <c r="O593" s="50"/>
      <c r="P593" s="50"/>
      <c r="Q593" s="49"/>
      <c r="R593" s="49"/>
      <c r="S593" s="49"/>
      <c r="T593" s="49"/>
      <c r="U593" s="52"/>
      <c r="V593" s="53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54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</row>
    <row r="594" spans="1:75" ht="13.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50"/>
      <c r="O594" s="50"/>
      <c r="P594" s="50"/>
      <c r="Q594" s="49"/>
      <c r="R594" s="49"/>
      <c r="S594" s="49"/>
      <c r="T594" s="49"/>
      <c r="U594" s="52"/>
      <c r="V594" s="53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54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</row>
    <row r="595" spans="1:75" ht="13.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50"/>
      <c r="O595" s="50"/>
      <c r="P595" s="50"/>
      <c r="Q595" s="49"/>
      <c r="R595" s="49"/>
      <c r="S595" s="49"/>
      <c r="T595" s="49"/>
      <c r="U595" s="52"/>
      <c r="V595" s="53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54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</row>
    <row r="596" spans="1:75" ht="13.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50"/>
      <c r="O596" s="50"/>
      <c r="P596" s="50"/>
      <c r="Q596" s="49"/>
      <c r="R596" s="49"/>
      <c r="S596" s="49"/>
      <c r="T596" s="49"/>
      <c r="U596" s="52"/>
      <c r="V596" s="53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54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</row>
    <row r="597" spans="1:75" ht="13.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50"/>
      <c r="O597" s="50"/>
      <c r="P597" s="50"/>
      <c r="Q597" s="49"/>
      <c r="R597" s="49"/>
      <c r="S597" s="49"/>
      <c r="T597" s="49"/>
      <c r="U597" s="52"/>
      <c r="V597" s="53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54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</row>
    <row r="598" spans="1:75" ht="13.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50"/>
      <c r="O598" s="50"/>
      <c r="P598" s="50"/>
      <c r="Q598" s="49"/>
      <c r="R598" s="49"/>
      <c r="S598" s="49"/>
      <c r="T598" s="49"/>
      <c r="U598" s="52"/>
      <c r="V598" s="53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54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</row>
    <row r="599" spans="1:75" ht="13.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50"/>
      <c r="O599" s="50"/>
      <c r="P599" s="50"/>
      <c r="Q599" s="49"/>
      <c r="R599" s="49"/>
      <c r="S599" s="49"/>
      <c r="T599" s="49"/>
      <c r="U599" s="52"/>
      <c r="V599" s="53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54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</row>
    <row r="600" spans="1:75" ht="13.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50"/>
      <c r="O600" s="50"/>
      <c r="P600" s="50"/>
      <c r="Q600" s="49"/>
      <c r="R600" s="49"/>
      <c r="S600" s="49"/>
      <c r="T600" s="49"/>
      <c r="U600" s="52"/>
      <c r="V600" s="53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54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</row>
    <row r="601" spans="1:75" ht="13.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50"/>
      <c r="O601" s="50"/>
      <c r="P601" s="50"/>
      <c r="Q601" s="49"/>
      <c r="R601" s="49"/>
      <c r="S601" s="49"/>
      <c r="T601" s="49"/>
      <c r="U601" s="52"/>
      <c r="V601" s="53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54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</row>
    <row r="602" spans="1:75" ht="13.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50"/>
      <c r="O602" s="50"/>
      <c r="P602" s="50"/>
      <c r="Q602" s="49"/>
      <c r="R602" s="49"/>
      <c r="S602" s="49"/>
      <c r="T602" s="49"/>
      <c r="U602" s="52"/>
      <c r="V602" s="53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54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</row>
    <row r="603" spans="1:75" ht="13.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50"/>
      <c r="O603" s="50"/>
      <c r="P603" s="50"/>
      <c r="Q603" s="49"/>
      <c r="R603" s="49"/>
      <c r="S603" s="49"/>
      <c r="T603" s="49"/>
      <c r="U603" s="52"/>
      <c r="V603" s="53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54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</row>
    <row r="604" spans="1:75" ht="13.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50"/>
      <c r="O604" s="50"/>
      <c r="P604" s="50"/>
      <c r="Q604" s="49"/>
      <c r="R604" s="49"/>
      <c r="S604" s="49"/>
      <c r="T604" s="49"/>
      <c r="U604" s="52"/>
      <c r="V604" s="53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54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</row>
    <row r="605" spans="1:75" ht="13.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50"/>
      <c r="O605" s="50"/>
      <c r="P605" s="50"/>
      <c r="Q605" s="49"/>
      <c r="R605" s="49"/>
      <c r="S605" s="49"/>
      <c r="T605" s="49"/>
      <c r="U605" s="52"/>
      <c r="V605" s="53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54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</row>
    <row r="606" spans="1:75" ht="13.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50"/>
      <c r="O606" s="50"/>
      <c r="P606" s="50"/>
      <c r="Q606" s="49"/>
      <c r="R606" s="49"/>
      <c r="S606" s="49"/>
      <c r="T606" s="49"/>
      <c r="U606" s="52"/>
      <c r="V606" s="53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54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</row>
    <row r="607" spans="1:75" ht="13.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50"/>
      <c r="O607" s="50"/>
      <c r="P607" s="50"/>
      <c r="Q607" s="49"/>
      <c r="R607" s="49"/>
      <c r="S607" s="49"/>
      <c r="T607" s="49"/>
      <c r="U607" s="52"/>
      <c r="V607" s="53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54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</row>
    <row r="608" spans="1:75" ht="13.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50"/>
      <c r="O608" s="50"/>
      <c r="P608" s="50"/>
      <c r="Q608" s="49"/>
      <c r="R608" s="49"/>
      <c r="S608" s="49"/>
      <c r="T608" s="49"/>
      <c r="U608" s="52"/>
      <c r="V608" s="53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54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</row>
    <row r="609" spans="1:75" ht="13.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50"/>
      <c r="O609" s="50"/>
      <c r="P609" s="50"/>
      <c r="Q609" s="49"/>
      <c r="R609" s="49"/>
      <c r="S609" s="49"/>
      <c r="T609" s="49"/>
      <c r="U609" s="52"/>
      <c r="V609" s="53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54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</row>
    <row r="610" spans="1:75" ht="13.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50"/>
      <c r="O610" s="50"/>
      <c r="P610" s="50"/>
      <c r="Q610" s="49"/>
      <c r="R610" s="49"/>
      <c r="S610" s="49"/>
      <c r="T610" s="49"/>
      <c r="U610" s="52"/>
      <c r="V610" s="53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54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</row>
    <row r="611" spans="1:75" ht="13.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50"/>
      <c r="O611" s="50"/>
      <c r="P611" s="50"/>
      <c r="Q611" s="49"/>
      <c r="R611" s="49"/>
      <c r="S611" s="49"/>
      <c r="T611" s="49"/>
      <c r="U611" s="52"/>
      <c r="V611" s="53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54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</row>
    <row r="612" spans="1:75" ht="13.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50"/>
      <c r="O612" s="50"/>
      <c r="P612" s="50"/>
      <c r="Q612" s="49"/>
      <c r="R612" s="49"/>
      <c r="S612" s="49"/>
      <c r="T612" s="49"/>
      <c r="U612" s="52"/>
      <c r="V612" s="53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54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</row>
    <row r="613" spans="1:75" ht="13.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50"/>
      <c r="O613" s="50"/>
      <c r="P613" s="50"/>
      <c r="Q613" s="49"/>
      <c r="R613" s="49"/>
      <c r="S613" s="49"/>
      <c r="T613" s="49"/>
      <c r="U613" s="52"/>
      <c r="V613" s="53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54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</row>
    <row r="614" spans="1:75" ht="13.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50"/>
      <c r="O614" s="50"/>
      <c r="P614" s="50"/>
      <c r="Q614" s="49"/>
      <c r="R614" s="49"/>
      <c r="S614" s="49"/>
      <c r="T614" s="49"/>
      <c r="U614" s="52"/>
      <c r="V614" s="53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54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</row>
    <row r="615" spans="1:75" ht="13.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50"/>
      <c r="O615" s="50"/>
      <c r="P615" s="50"/>
      <c r="Q615" s="49"/>
      <c r="R615" s="49"/>
      <c r="S615" s="49"/>
      <c r="T615" s="49"/>
      <c r="U615" s="52"/>
      <c r="V615" s="53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54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</row>
    <row r="616" spans="1:75" ht="13.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50"/>
      <c r="O616" s="50"/>
      <c r="P616" s="50"/>
      <c r="Q616" s="49"/>
      <c r="R616" s="49"/>
      <c r="S616" s="49"/>
      <c r="T616" s="49"/>
      <c r="U616" s="52"/>
      <c r="V616" s="53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54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</row>
    <row r="617" spans="1:75" ht="13.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50"/>
      <c r="O617" s="50"/>
      <c r="P617" s="50"/>
      <c r="Q617" s="49"/>
      <c r="R617" s="49"/>
      <c r="S617" s="49"/>
      <c r="T617" s="49"/>
      <c r="U617" s="52"/>
      <c r="V617" s="53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54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</row>
    <row r="618" spans="1:75" ht="13.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50"/>
      <c r="O618" s="50"/>
      <c r="P618" s="50"/>
      <c r="Q618" s="49"/>
      <c r="R618" s="49"/>
      <c r="S618" s="49"/>
      <c r="T618" s="49"/>
      <c r="U618" s="52"/>
      <c r="V618" s="53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54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</row>
    <row r="619" spans="1:75" ht="13.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50"/>
      <c r="O619" s="50"/>
      <c r="P619" s="50"/>
      <c r="Q619" s="49"/>
      <c r="R619" s="49"/>
      <c r="S619" s="49"/>
      <c r="T619" s="49"/>
      <c r="U619" s="52"/>
      <c r="V619" s="53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54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</row>
    <row r="620" spans="1:75" ht="13.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50"/>
      <c r="O620" s="50"/>
      <c r="P620" s="50"/>
      <c r="Q620" s="49"/>
      <c r="R620" s="49"/>
      <c r="S620" s="49"/>
      <c r="T620" s="49"/>
      <c r="U620" s="52"/>
      <c r="V620" s="53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54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</row>
    <row r="621" spans="1:75" ht="13.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50"/>
      <c r="O621" s="50"/>
      <c r="P621" s="50"/>
      <c r="Q621" s="49"/>
      <c r="R621" s="49"/>
      <c r="S621" s="49"/>
      <c r="T621" s="49"/>
      <c r="U621" s="52"/>
      <c r="V621" s="53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54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</row>
    <row r="622" spans="1:75" ht="13.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50"/>
      <c r="O622" s="50"/>
      <c r="P622" s="50"/>
      <c r="Q622" s="49"/>
      <c r="R622" s="49"/>
      <c r="S622" s="49"/>
      <c r="T622" s="49"/>
      <c r="U622" s="52"/>
      <c r="V622" s="53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54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</row>
    <row r="623" spans="1:75" ht="13.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50"/>
      <c r="O623" s="50"/>
      <c r="P623" s="50"/>
      <c r="Q623" s="49"/>
      <c r="R623" s="49"/>
      <c r="S623" s="49"/>
      <c r="T623" s="49"/>
      <c r="U623" s="52"/>
      <c r="V623" s="53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54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</row>
    <row r="624" spans="1:75" ht="13.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50"/>
      <c r="O624" s="50"/>
      <c r="P624" s="50"/>
      <c r="Q624" s="49"/>
      <c r="R624" s="49"/>
      <c r="S624" s="49"/>
      <c r="T624" s="49"/>
      <c r="U624" s="52"/>
      <c r="V624" s="53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54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</row>
    <row r="625" spans="1:75" ht="13.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50"/>
      <c r="O625" s="50"/>
      <c r="P625" s="50"/>
      <c r="Q625" s="49"/>
      <c r="R625" s="49"/>
      <c r="S625" s="49"/>
      <c r="T625" s="49"/>
      <c r="U625" s="52"/>
      <c r="V625" s="53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54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</row>
    <row r="626" spans="1:75" ht="13.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50"/>
      <c r="O626" s="50"/>
      <c r="P626" s="50"/>
      <c r="Q626" s="49"/>
      <c r="R626" s="49"/>
      <c r="S626" s="49"/>
      <c r="T626" s="49"/>
      <c r="U626" s="52"/>
      <c r="V626" s="53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54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</row>
    <row r="627" spans="1:75" ht="13.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50"/>
      <c r="O627" s="50"/>
      <c r="P627" s="50"/>
      <c r="Q627" s="49"/>
      <c r="R627" s="49"/>
      <c r="S627" s="49"/>
      <c r="T627" s="49"/>
      <c r="U627" s="52"/>
      <c r="V627" s="53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54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</row>
    <row r="628" spans="1:75" ht="13.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50"/>
      <c r="O628" s="50"/>
      <c r="P628" s="50"/>
      <c r="Q628" s="49"/>
      <c r="R628" s="49"/>
      <c r="S628" s="49"/>
      <c r="T628" s="49"/>
      <c r="U628" s="52"/>
      <c r="V628" s="53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54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</row>
    <row r="629" spans="1:75" ht="13.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50"/>
      <c r="O629" s="50"/>
      <c r="P629" s="50"/>
      <c r="Q629" s="49"/>
      <c r="R629" s="49"/>
      <c r="S629" s="49"/>
      <c r="T629" s="49"/>
      <c r="U629" s="52"/>
      <c r="V629" s="53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54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</row>
    <row r="630" spans="1:75" ht="13.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50"/>
      <c r="O630" s="50"/>
      <c r="P630" s="50"/>
      <c r="Q630" s="49"/>
      <c r="R630" s="49"/>
      <c r="S630" s="49"/>
      <c r="T630" s="49"/>
      <c r="U630" s="52"/>
      <c r="V630" s="53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54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</row>
    <row r="631" spans="1:75" ht="13.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50"/>
      <c r="O631" s="50"/>
      <c r="P631" s="50"/>
      <c r="Q631" s="49"/>
      <c r="R631" s="49"/>
      <c r="S631" s="49"/>
      <c r="T631" s="49"/>
      <c r="U631" s="52"/>
      <c r="V631" s="53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54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</row>
    <row r="632" spans="1:75" ht="13.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50"/>
      <c r="O632" s="50"/>
      <c r="P632" s="50"/>
      <c r="Q632" s="49"/>
      <c r="R632" s="49"/>
      <c r="S632" s="49"/>
      <c r="T632" s="49"/>
      <c r="U632" s="52"/>
      <c r="V632" s="53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54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</row>
    <row r="633" spans="1:75" ht="13.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50"/>
      <c r="O633" s="50"/>
      <c r="P633" s="50"/>
      <c r="Q633" s="49"/>
      <c r="R633" s="49"/>
      <c r="S633" s="49"/>
      <c r="T633" s="49"/>
      <c r="U633" s="52"/>
      <c r="V633" s="53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54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</row>
    <row r="634" spans="1:75" ht="13.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50"/>
      <c r="O634" s="50"/>
      <c r="P634" s="50"/>
      <c r="Q634" s="49"/>
      <c r="R634" s="49"/>
      <c r="S634" s="49"/>
      <c r="T634" s="49"/>
      <c r="U634" s="52"/>
      <c r="V634" s="53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54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</row>
    <row r="635" spans="1:75" ht="13.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50"/>
      <c r="O635" s="50"/>
      <c r="P635" s="50"/>
      <c r="Q635" s="49"/>
      <c r="R635" s="49"/>
      <c r="S635" s="49"/>
      <c r="T635" s="49"/>
      <c r="U635" s="52"/>
      <c r="V635" s="53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54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</row>
    <row r="636" spans="1:75" ht="13.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50"/>
      <c r="O636" s="50"/>
      <c r="P636" s="50"/>
      <c r="Q636" s="49"/>
      <c r="R636" s="49"/>
      <c r="S636" s="49"/>
      <c r="T636" s="49"/>
      <c r="U636" s="52"/>
      <c r="V636" s="53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54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</row>
    <row r="637" spans="1:75" ht="13.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50"/>
      <c r="O637" s="50"/>
      <c r="P637" s="50"/>
      <c r="Q637" s="49"/>
      <c r="R637" s="49"/>
      <c r="S637" s="49"/>
      <c r="T637" s="49"/>
      <c r="U637" s="52"/>
      <c r="V637" s="53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54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</row>
    <row r="638" spans="1:75" ht="13.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50"/>
      <c r="O638" s="50"/>
      <c r="P638" s="50"/>
      <c r="Q638" s="49"/>
      <c r="R638" s="49"/>
      <c r="S638" s="49"/>
      <c r="T638" s="49"/>
      <c r="U638" s="52"/>
      <c r="V638" s="53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54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</row>
    <row r="639" spans="1:75" ht="13.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50"/>
      <c r="O639" s="50"/>
      <c r="P639" s="50"/>
      <c r="Q639" s="49"/>
      <c r="R639" s="49"/>
      <c r="S639" s="49"/>
      <c r="T639" s="49"/>
      <c r="U639" s="52"/>
      <c r="V639" s="53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54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</row>
    <row r="640" spans="1:75" ht="13.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50"/>
      <c r="O640" s="50"/>
      <c r="P640" s="50"/>
      <c r="Q640" s="49"/>
      <c r="R640" s="49"/>
      <c r="S640" s="49"/>
      <c r="T640" s="49"/>
      <c r="U640" s="52"/>
      <c r="V640" s="53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54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</row>
    <row r="641" spans="1:75" ht="13.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50"/>
      <c r="O641" s="50"/>
      <c r="P641" s="50"/>
      <c r="Q641" s="49"/>
      <c r="R641" s="49"/>
      <c r="S641" s="49"/>
      <c r="T641" s="49"/>
      <c r="U641" s="52"/>
      <c r="V641" s="53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54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</row>
    <row r="642" spans="1:75" ht="13.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50"/>
      <c r="O642" s="50"/>
      <c r="P642" s="50"/>
      <c r="Q642" s="49"/>
      <c r="R642" s="49"/>
      <c r="S642" s="49"/>
      <c r="T642" s="49"/>
      <c r="U642" s="52"/>
      <c r="V642" s="53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54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</row>
    <row r="643" spans="1:75" ht="13.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50"/>
      <c r="O643" s="50"/>
      <c r="P643" s="50"/>
      <c r="Q643" s="49"/>
      <c r="R643" s="49"/>
      <c r="S643" s="49"/>
      <c r="T643" s="49"/>
      <c r="U643" s="52"/>
      <c r="V643" s="53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54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</row>
    <row r="644" spans="1:75" ht="13.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50"/>
      <c r="O644" s="50"/>
      <c r="P644" s="50"/>
      <c r="Q644" s="49"/>
      <c r="R644" s="49"/>
      <c r="S644" s="49"/>
      <c r="T644" s="49"/>
      <c r="U644" s="52"/>
      <c r="V644" s="53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54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</row>
    <row r="645" spans="1:75" ht="13.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50"/>
      <c r="O645" s="50"/>
      <c r="P645" s="50"/>
      <c r="Q645" s="49"/>
      <c r="R645" s="49"/>
      <c r="S645" s="49"/>
      <c r="T645" s="49"/>
      <c r="U645" s="52"/>
      <c r="V645" s="53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54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</row>
    <row r="646" spans="1:75" ht="13.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50"/>
      <c r="O646" s="50"/>
      <c r="P646" s="50"/>
      <c r="Q646" s="49"/>
      <c r="R646" s="49"/>
      <c r="S646" s="49"/>
      <c r="T646" s="49"/>
      <c r="U646" s="52"/>
      <c r="V646" s="53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54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</row>
    <row r="647" spans="1:75" ht="13.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50"/>
      <c r="O647" s="50"/>
      <c r="P647" s="50"/>
      <c r="Q647" s="49"/>
      <c r="R647" s="49"/>
      <c r="S647" s="49"/>
      <c r="T647" s="49"/>
      <c r="U647" s="52"/>
      <c r="V647" s="53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54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</row>
    <row r="648" spans="1:75" ht="13.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50"/>
      <c r="O648" s="50"/>
      <c r="P648" s="50"/>
      <c r="Q648" s="49"/>
      <c r="R648" s="49"/>
      <c r="S648" s="49"/>
      <c r="T648" s="49"/>
      <c r="U648" s="52"/>
      <c r="V648" s="53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54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</row>
    <row r="649" spans="1:75" ht="13.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50"/>
      <c r="O649" s="50"/>
      <c r="P649" s="50"/>
      <c r="Q649" s="49"/>
      <c r="R649" s="49"/>
      <c r="S649" s="49"/>
      <c r="T649" s="49"/>
      <c r="U649" s="52"/>
      <c r="V649" s="53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54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</row>
    <row r="650" spans="1:75" ht="13.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50"/>
      <c r="O650" s="50"/>
      <c r="P650" s="50"/>
      <c r="Q650" s="49"/>
      <c r="R650" s="49"/>
      <c r="S650" s="49"/>
      <c r="T650" s="49"/>
      <c r="U650" s="52"/>
      <c r="V650" s="53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54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</row>
    <row r="651" spans="1:75" ht="13.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50"/>
      <c r="O651" s="50"/>
      <c r="P651" s="50"/>
      <c r="Q651" s="49"/>
      <c r="R651" s="49"/>
      <c r="S651" s="49"/>
      <c r="T651" s="49"/>
      <c r="U651" s="52"/>
      <c r="V651" s="53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54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</row>
    <row r="652" spans="1:75" ht="13.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50"/>
      <c r="O652" s="50"/>
      <c r="P652" s="50"/>
      <c r="Q652" s="49"/>
      <c r="R652" s="49"/>
      <c r="S652" s="49"/>
      <c r="T652" s="49"/>
      <c r="U652" s="52"/>
      <c r="V652" s="53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54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</row>
    <row r="653" spans="1:75" ht="13.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50"/>
      <c r="O653" s="50"/>
      <c r="P653" s="50"/>
      <c r="Q653" s="49"/>
      <c r="R653" s="49"/>
      <c r="S653" s="49"/>
      <c r="T653" s="49"/>
      <c r="U653" s="52"/>
      <c r="V653" s="53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54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</row>
    <row r="654" spans="1:75" ht="13.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50"/>
      <c r="O654" s="50"/>
      <c r="P654" s="50"/>
      <c r="Q654" s="49"/>
      <c r="R654" s="49"/>
      <c r="S654" s="49"/>
      <c r="T654" s="49"/>
      <c r="U654" s="52"/>
      <c r="V654" s="53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54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</row>
    <row r="655" spans="1:75" ht="13.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50"/>
      <c r="O655" s="50"/>
      <c r="P655" s="50"/>
      <c r="Q655" s="49"/>
      <c r="R655" s="49"/>
      <c r="S655" s="49"/>
      <c r="T655" s="49"/>
      <c r="U655" s="52"/>
      <c r="V655" s="53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54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</row>
    <row r="656" spans="1:75" ht="13.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50"/>
      <c r="O656" s="50"/>
      <c r="P656" s="50"/>
      <c r="Q656" s="49"/>
      <c r="R656" s="49"/>
      <c r="S656" s="49"/>
      <c r="T656" s="49"/>
      <c r="U656" s="52"/>
      <c r="V656" s="53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54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</row>
    <row r="657" spans="1:75" ht="13.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50"/>
      <c r="O657" s="50"/>
      <c r="P657" s="50"/>
      <c r="Q657" s="49"/>
      <c r="R657" s="49"/>
      <c r="S657" s="49"/>
      <c r="T657" s="49"/>
      <c r="U657" s="52"/>
      <c r="V657" s="53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54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</row>
    <row r="658" spans="1:75" ht="13.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50"/>
      <c r="O658" s="50"/>
      <c r="P658" s="50"/>
      <c r="Q658" s="49"/>
      <c r="R658" s="49"/>
      <c r="S658" s="49"/>
      <c r="T658" s="49"/>
      <c r="U658" s="52"/>
      <c r="V658" s="53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54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</row>
    <row r="659" spans="1:75" ht="13.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50"/>
      <c r="O659" s="50"/>
      <c r="P659" s="50"/>
      <c r="Q659" s="49"/>
      <c r="R659" s="49"/>
      <c r="S659" s="49"/>
      <c r="T659" s="49"/>
      <c r="U659" s="52"/>
      <c r="V659" s="53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54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</row>
    <row r="660" spans="1:75" ht="13.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50"/>
      <c r="O660" s="50"/>
      <c r="P660" s="50"/>
      <c r="Q660" s="49"/>
      <c r="R660" s="49"/>
      <c r="S660" s="49"/>
      <c r="T660" s="49"/>
      <c r="U660" s="52"/>
      <c r="V660" s="53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54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</row>
    <row r="661" spans="1:75" ht="13.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50"/>
      <c r="O661" s="50"/>
      <c r="P661" s="50"/>
      <c r="Q661" s="49"/>
      <c r="R661" s="49"/>
      <c r="S661" s="49"/>
      <c r="T661" s="49"/>
      <c r="U661" s="52"/>
      <c r="V661" s="53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54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</row>
    <row r="662" spans="1:75" ht="13.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50"/>
      <c r="O662" s="50"/>
      <c r="P662" s="50"/>
      <c r="Q662" s="49"/>
      <c r="R662" s="49"/>
      <c r="S662" s="49"/>
      <c r="T662" s="49"/>
      <c r="U662" s="52"/>
      <c r="V662" s="53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54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</row>
    <row r="663" spans="1:75" ht="13.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50"/>
      <c r="O663" s="50"/>
      <c r="P663" s="50"/>
      <c r="Q663" s="49"/>
      <c r="R663" s="49"/>
      <c r="S663" s="49"/>
      <c r="T663" s="49"/>
      <c r="U663" s="52"/>
      <c r="V663" s="53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54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</row>
    <row r="664" spans="1:75" ht="13.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50"/>
      <c r="O664" s="50"/>
      <c r="P664" s="50"/>
      <c r="Q664" s="49"/>
      <c r="R664" s="49"/>
      <c r="S664" s="49"/>
      <c r="T664" s="49"/>
      <c r="U664" s="52"/>
      <c r="V664" s="53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54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</row>
    <row r="665" spans="1:75" ht="13.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50"/>
      <c r="O665" s="50"/>
      <c r="P665" s="50"/>
      <c r="Q665" s="49"/>
      <c r="R665" s="49"/>
      <c r="S665" s="49"/>
      <c r="T665" s="49"/>
      <c r="U665" s="52"/>
      <c r="V665" s="53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54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</row>
    <row r="666" spans="1:75" ht="13.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50"/>
      <c r="O666" s="50"/>
      <c r="P666" s="50"/>
      <c r="Q666" s="49"/>
      <c r="R666" s="49"/>
      <c r="S666" s="49"/>
      <c r="T666" s="49"/>
      <c r="U666" s="52"/>
      <c r="V666" s="53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54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</row>
    <row r="667" spans="1:75" ht="13.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50"/>
      <c r="O667" s="50"/>
      <c r="P667" s="50"/>
      <c r="Q667" s="49"/>
      <c r="R667" s="49"/>
      <c r="S667" s="49"/>
      <c r="T667" s="49"/>
      <c r="U667" s="52"/>
      <c r="V667" s="53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54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</row>
    <row r="668" spans="1:75" ht="13.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50"/>
      <c r="O668" s="50"/>
      <c r="P668" s="50"/>
      <c r="Q668" s="49"/>
      <c r="R668" s="49"/>
      <c r="S668" s="49"/>
      <c r="T668" s="49"/>
      <c r="U668" s="52"/>
      <c r="V668" s="53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54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</row>
    <row r="669" spans="1:75" ht="13.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50"/>
      <c r="O669" s="50"/>
      <c r="P669" s="50"/>
      <c r="Q669" s="49"/>
      <c r="R669" s="49"/>
      <c r="S669" s="49"/>
      <c r="T669" s="49"/>
      <c r="U669" s="52"/>
      <c r="V669" s="53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54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</row>
    <row r="670" spans="1:75" ht="13.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50"/>
      <c r="O670" s="50"/>
      <c r="P670" s="50"/>
      <c r="Q670" s="49"/>
      <c r="R670" s="49"/>
      <c r="S670" s="49"/>
      <c r="T670" s="49"/>
      <c r="U670" s="52"/>
      <c r="V670" s="53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54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</row>
    <row r="671" spans="1:75" ht="13.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50"/>
      <c r="O671" s="50"/>
      <c r="P671" s="50"/>
      <c r="Q671" s="49"/>
      <c r="R671" s="49"/>
      <c r="S671" s="49"/>
      <c r="T671" s="49"/>
      <c r="U671" s="52"/>
      <c r="V671" s="53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54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</row>
    <row r="672" spans="1:75" ht="13.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50"/>
      <c r="O672" s="50"/>
      <c r="P672" s="50"/>
      <c r="Q672" s="49"/>
      <c r="R672" s="49"/>
      <c r="S672" s="49"/>
      <c r="T672" s="49"/>
      <c r="U672" s="52"/>
      <c r="V672" s="53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54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</row>
    <row r="673" spans="1:75" ht="13.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50"/>
      <c r="O673" s="50"/>
      <c r="P673" s="50"/>
      <c r="Q673" s="49"/>
      <c r="R673" s="49"/>
      <c r="S673" s="49"/>
      <c r="T673" s="49"/>
      <c r="U673" s="52"/>
      <c r="V673" s="53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54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</row>
    <row r="674" spans="1:75" ht="13.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50"/>
      <c r="O674" s="50"/>
      <c r="P674" s="50"/>
      <c r="Q674" s="49"/>
      <c r="R674" s="49"/>
      <c r="S674" s="49"/>
      <c r="T674" s="49"/>
      <c r="U674" s="52"/>
      <c r="V674" s="53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54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</row>
    <row r="675" spans="1:75" ht="13.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50"/>
      <c r="O675" s="50"/>
      <c r="P675" s="50"/>
      <c r="Q675" s="49"/>
      <c r="R675" s="49"/>
      <c r="S675" s="49"/>
      <c r="T675" s="49"/>
      <c r="U675" s="52"/>
      <c r="V675" s="53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54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</row>
    <row r="676" spans="1:75" ht="13.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50"/>
      <c r="O676" s="50"/>
      <c r="P676" s="50"/>
      <c r="Q676" s="49"/>
      <c r="R676" s="49"/>
      <c r="S676" s="49"/>
      <c r="T676" s="49"/>
      <c r="U676" s="52"/>
      <c r="V676" s="53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54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</row>
    <row r="677" spans="1:75" ht="13.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50"/>
      <c r="O677" s="50"/>
      <c r="P677" s="50"/>
      <c r="Q677" s="49"/>
      <c r="R677" s="49"/>
      <c r="S677" s="49"/>
      <c r="T677" s="49"/>
      <c r="U677" s="52"/>
      <c r="V677" s="53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54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</row>
    <row r="678" spans="1:75" ht="13.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50"/>
      <c r="O678" s="50"/>
      <c r="P678" s="50"/>
      <c r="Q678" s="49"/>
      <c r="R678" s="49"/>
      <c r="S678" s="49"/>
      <c r="T678" s="49"/>
      <c r="U678" s="52"/>
      <c r="V678" s="53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54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</row>
    <row r="679" spans="1:75" ht="13.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50"/>
      <c r="O679" s="50"/>
      <c r="P679" s="50"/>
      <c r="Q679" s="49"/>
      <c r="R679" s="49"/>
      <c r="S679" s="49"/>
      <c r="T679" s="49"/>
      <c r="U679" s="52"/>
      <c r="V679" s="53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54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</row>
    <row r="680" spans="1:75" ht="13.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50"/>
      <c r="O680" s="50"/>
      <c r="P680" s="50"/>
      <c r="Q680" s="49"/>
      <c r="R680" s="49"/>
      <c r="S680" s="49"/>
      <c r="T680" s="49"/>
      <c r="U680" s="52"/>
      <c r="V680" s="53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54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</row>
    <row r="681" spans="1:75" ht="13.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50"/>
      <c r="O681" s="50"/>
      <c r="P681" s="50"/>
      <c r="Q681" s="49"/>
      <c r="R681" s="49"/>
      <c r="S681" s="49"/>
      <c r="T681" s="49"/>
      <c r="U681" s="52"/>
      <c r="V681" s="53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54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</row>
    <row r="682" spans="1:75" ht="13.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50"/>
      <c r="O682" s="50"/>
      <c r="P682" s="50"/>
      <c r="Q682" s="49"/>
      <c r="R682" s="49"/>
      <c r="S682" s="49"/>
      <c r="T682" s="49"/>
      <c r="U682" s="52"/>
      <c r="V682" s="53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54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</row>
    <row r="683" spans="1:75" ht="13.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50"/>
      <c r="O683" s="50"/>
      <c r="P683" s="50"/>
      <c r="Q683" s="49"/>
      <c r="R683" s="49"/>
      <c r="S683" s="49"/>
      <c r="T683" s="49"/>
      <c r="U683" s="52"/>
      <c r="V683" s="53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54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</row>
    <row r="684" spans="1:75" ht="13.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50"/>
      <c r="O684" s="50"/>
      <c r="P684" s="50"/>
      <c r="Q684" s="49"/>
      <c r="R684" s="49"/>
      <c r="S684" s="49"/>
      <c r="T684" s="49"/>
      <c r="U684" s="52"/>
      <c r="V684" s="53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54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</row>
    <row r="685" spans="1:75" ht="13.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50"/>
      <c r="O685" s="50"/>
      <c r="P685" s="50"/>
      <c r="Q685" s="49"/>
      <c r="R685" s="49"/>
      <c r="S685" s="49"/>
      <c r="T685" s="49"/>
      <c r="U685" s="52"/>
      <c r="V685" s="53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54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</row>
    <row r="686" spans="1:75" ht="13.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50"/>
      <c r="O686" s="50"/>
      <c r="P686" s="50"/>
      <c r="Q686" s="49"/>
      <c r="R686" s="49"/>
      <c r="S686" s="49"/>
      <c r="T686" s="49"/>
      <c r="U686" s="52"/>
      <c r="V686" s="53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54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</row>
    <row r="687" spans="1:75" ht="13.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50"/>
      <c r="O687" s="50"/>
      <c r="P687" s="50"/>
      <c r="Q687" s="49"/>
      <c r="R687" s="49"/>
      <c r="S687" s="49"/>
      <c r="T687" s="49"/>
      <c r="U687" s="52"/>
      <c r="V687" s="53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54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</row>
    <row r="688" spans="1:75" ht="13.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50"/>
      <c r="O688" s="50"/>
      <c r="P688" s="50"/>
      <c r="Q688" s="49"/>
      <c r="R688" s="49"/>
      <c r="S688" s="49"/>
      <c r="T688" s="49"/>
      <c r="U688" s="52"/>
      <c r="V688" s="53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54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</row>
    <row r="689" spans="1:75" ht="13.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50"/>
      <c r="O689" s="50"/>
      <c r="P689" s="50"/>
      <c r="Q689" s="49"/>
      <c r="R689" s="49"/>
      <c r="S689" s="49"/>
      <c r="T689" s="49"/>
      <c r="U689" s="52"/>
      <c r="V689" s="53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54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</row>
    <row r="690" spans="1:75" ht="13.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50"/>
      <c r="O690" s="50"/>
      <c r="P690" s="50"/>
      <c r="Q690" s="49"/>
      <c r="R690" s="49"/>
      <c r="S690" s="49"/>
      <c r="T690" s="49"/>
      <c r="U690" s="52"/>
      <c r="V690" s="53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54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</row>
    <row r="691" spans="1:75" ht="13.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50"/>
      <c r="O691" s="50"/>
      <c r="P691" s="50"/>
      <c r="Q691" s="49"/>
      <c r="R691" s="49"/>
      <c r="S691" s="49"/>
      <c r="T691" s="49"/>
      <c r="U691" s="52"/>
      <c r="V691" s="53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54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</row>
    <row r="692" spans="1:75" ht="13.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50"/>
      <c r="O692" s="50"/>
      <c r="P692" s="50"/>
      <c r="Q692" s="49"/>
      <c r="R692" s="49"/>
      <c r="S692" s="49"/>
      <c r="T692" s="49"/>
      <c r="U692" s="52"/>
      <c r="V692" s="53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54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</row>
    <row r="693" spans="1:75" ht="13.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50"/>
      <c r="O693" s="50"/>
      <c r="P693" s="50"/>
      <c r="Q693" s="49"/>
      <c r="R693" s="49"/>
      <c r="S693" s="49"/>
      <c r="T693" s="49"/>
      <c r="U693" s="52"/>
      <c r="V693" s="53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54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</row>
    <row r="694" spans="1:75" ht="13.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50"/>
      <c r="O694" s="50"/>
      <c r="P694" s="50"/>
      <c r="Q694" s="49"/>
      <c r="R694" s="49"/>
      <c r="S694" s="49"/>
      <c r="T694" s="49"/>
      <c r="U694" s="52"/>
      <c r="V694" s="53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54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</row>
    <row r="695" spans="1:75" ht="13.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50"/>
      <c r="O695" s="50"/>
      <c r="P695" s="50"/>
      <c r="Q695" s="49"/>
      <c r="R695" s="49"/>
      <c r="S695" s="49"/>
      <c r="T695" s="49"/>
      <c r="U695" s="52"/>
      <c r="V695" s="53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54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</row>
    <row r="696" spans="1:75" ht="13.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50"/>
      <c r="O696" s="50"/>
      <c r="P696" s="50"/>
      <c r="Q696" s="49"/>
      <c r="R696" s="49"/>
      <c r="S696" s="49"/>
      <c r="T696" s="49"/>
      <c r="U696" s="52"/>
      <c r="V696" s="53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54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</row>
    <row r="697" spans="1:75" ht="13.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50"/>
      <c r="O697" s="50"/>
      <c r="P697" s="50"/>
      <c r="Q697" s="49"/>
      <c r="R697" s="49"/>
      <c r="S697" s="49"/>
      <c r="T697" s="49"/>
      <c r="U697" s="52"/>
      <c r="V697" s="53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54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</row>
    <row r="698" spans="1:75" ht="13.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50"/>
      <c r="O698" s="50"/>
      <c r="P698" s="50"/>
      <c r="Q698" s="49"/>
      <c r="R698" s="49"/>
      <c r="S698" s="49"/>
      <c r="T698" s="49"/>
      <c r="U698" s="52"/>
      <c r="V698" s="53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54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</row>
    <row r="699" spans="1:75" ht="13.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50"/>
      <c r="O699" s="50"/>
      <c r="P699" s="50"/>
      <c r="Q699" s="49"/>
      <c r="R699" s="49"/>
      <c r="S699" s="49"/>
      <c r="T699" s="49"/>
      <c r="U699" s="52"/>
      <c r="V699" s="53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54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</row>
    <row r="700" spans="1:75" ht="13.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50"/>
      <c r="O700" s="50"/>
      <c r="P700" s="50"/>
      <c r="Q700" s="49"/>
      <c r="R700" s="49"/>
      <c r="S700" s="49"/>
      <c r="T700" s="49"/>
      <c r="U700" s="52"/>
      <c r="V700" s="53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54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</row>
    <row r="701" spans="1:75" ht="13.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50"/>
      <c r="O701" s="50"/>
      <c r="P701" s="50"/>
      <c r="Q701" s="49"/>
      <c r="R701" s="49"/>
      <c r="S701" s="49"/>
      <c r="T701" s="49"/>
      <c r="U701" s="52"/>
      <c r="V701" s="53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54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</row>
    <row r="702" spans="1:75" ht="13.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50"/>
      <c r="O702" s="50"/>
      <c r="P702" s="50"/>
      <c r="Q702" s="49"/>
      <c r="R702" s="49"/>
      <c r="S702" s="49"/>
      <c r="T702" s="49"/>
      <c r="U702" s="52"/>
      <c r="V702" s="53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54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</row>
    <row r="703" spans="1:75" ht="13.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50"/>
      <c r="O703" s="50"/>
      <c r="P703" s="50"/>
      <c r="Q703" s="49"/>
      <c r="R703" s="49"/>
      <c r="S703" s="49"/>
      <c r="T703" s="49"/>
      <c r="U703" s="52"/>
      <c r="V703" s="53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54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</row>
    <row r="704" spans="1:75" ht="13.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50"/>
      <c r="O704" s="50"/>
      <c r="P704" s="50"/>
      <c r="Q704" s="49"/>
      <c r="R704" s="49"/>
      <c r="S704" s="49"/>
      <c r="T704" s="49"/>
      <c r="U704" s="52"/>
      <c r="V704" s="53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54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</row>
    <row r="705" spans="1:75" ht="13.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50"/>
      <c r="O705" s="50"/>
      <c r="P705" s="50"/>
      <c r="Q705" s="49"/>
      <c r="R705" s="49"/>
      <c r="S705" s="49"/>
      <c r="T705" s="49"/>
      <c r="U705" s="52"/>
      <c r="V705" s="53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54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</row>
    <row r="706" spans="1:75" ht="13.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50"/>
      <c r="O706" s="50"/>
      <c r="P706" s="50"/>
      <c r="Q706" s="49"/>
      <c r="R706" s="49"/>
      <c r="S706" s="49"/>
      <c r="T706" s="49"/>
      <c r="U706" s="52"/>
      <c r="V706" s="53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54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</row>
    <row r="707" spans="1:75" ht="13.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50"/>
      <c r="O707" s="50"/>
      <c r="P707" s="50"/>
      <c r="Q707" s="49"/>
      <c r="R707" s="49"/>
      <c r="S707" s="49"/>
      <c r="T707" s="49"/>
      <c r="U707" s="52"/>
      <c r="V707" s="53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54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</row>
    <row r="708" spans="1:75" ht="13.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50"/>
      <c r="O708" s="50"/>
      <c r="P708" s="50"/>
      <c r="Q708" s="49"/>
      <c r="R708" s="49"/>
      <c r="S708" s="49"/>
      <c r="T708" s="49"/>
      <c r="U708" s="52"/>
      <c r="V708" s="53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54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</row>
    <row r="709" spans="1:75" ht="13.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50"/>
      <c r="O709" s="50"/>
      <c r="P709" s="50"/>
      <c r="Q709" s="49"/>
      <c r="R709" s="49"/>
      <c r="S709" s="49"/>
      <c r="T709" s="49"/>
      <c r="U709" s="52"/>
      <c r="V709" s="53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54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</row>
    <row r="710" spans="1:75" ht="13.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50"/>
      <c r="O710" s="50"/>
      <c r="P710" s="50"/>
      <c r="Q710" s="49"/>
      <c r="R710" s="49"/>
      <c r="S710" s="49"/>
      <c r="T710" s="49"/>
      <c r="U710" s="52"/>
      <c r="V710" s="53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54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</row>
    <row r="711" spans="1:75" ht="13.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50"/>
      <c r="O711" s="50"/>
      <c r="P711" s="50"/>
      <c r="Q711" s="49"/>
      <c r="R711" s="49"/>
      <c r="S711" s="49"/>
      <c r="T711" s="49"/>
      <c r="U711" s="52"/>
      <c r="V711" s="53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54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</row>
    <row r="712" spans="1:75" ht="13.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50"/>
      <c r="O712" s="50"/>
      <c r="P712" s="50"/>
      <c r="Q712" s="49"/>
      <c r="R712" s="49"/>
      <c r="S712" s="49"/>
      <c r="T712" s="49"/>
      <c r="U712" s="52"/>
      <c r="V712" s="53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54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</row>
    <row r="713" spans="1:75" ht="13.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50"/>
      <c r="O713" s="50"/>
      <c r="P713" s="50"/>
      <c r="Q713" s="49"/>
      <c r="R713" s="49"/>
      <c r="S713" s="49"/>
      <c r="T713" s="49"/>
      <c r="U713" s="52"/>
      <c r="V713" s="53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54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</row>
    <row r="714" spans="1:75" ht="13.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50"/>
      <c r="O714" s="50"/>
      <c r="P714" s="50"/>
      <c r="Q714" s="49"/>
      <c r="R714" s="49"/>
      <c r="S714" s="49"/>
      <c r="T714" s="49"/>
      <c r="U714" s="52"/>
      <c r="V714" s="53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54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</row>
    <row r="715" spans="1:75" ht="13.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50"/>
      <c r="O715" s="50"/>
      <c r="P715" s="50"/>
      <c r="Q715" s="49"/>
      <c r="R715" s="49"/>
      <c r="S715" s="49"/>
      <c r="T715" s="49"/>
      <c r="U715" s="52"/>
      <c r="V715" s="53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54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</row>
    <row r="716" spans="1:75" ht="13.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50"/>
      <c r="O716" s="50"/>
      <c r="P716" s="50"/>
      <c r="Q716" s="49"/>
      <c r="R716" s="49"/>
      <c r="S716" s="49"/>
      <c r="T716" s="49"/>
      <c r="U716" s="52"/>
      <c r="V716" s="53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54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</row>
    <row r="717" spans="1:75" ht="13.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50"/>
      <c r="O717" s="50"/>
      <c r="P717" s="50"/>
      <c r="Q717" s="49"/>
      <c r="R717" s="49"/>
      <c r="S717" s="49"/>
      <c r="T717" s="49"/>
      <c r="U717" s="52"/>
      <c r="V717" s="53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54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</row>
    <row r="718" spans="1:75" ht="13.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50"/>
      <c r="O718" s="50"/>
      <c r="P718" s="50"/>
      <c r="Q718" s="49"/>
      <c r="R718" s="49"/>
      <c r="S718" s="49"/>
      <c r="T718" s="49"/>
      <c r="U718" s="52"/>
      <c r="V718" s="53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54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</row>
    <row r="719" spans="1:75" ht="13.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50"/>
      <c r="O719" s="50"/>
      <c r="P719" s="50"/>
      <c r="Q719" s="49"/>
      <c r="R719" s="49"/>
      <c r="S719" s="49"/>
      <c r="T719" s="49"/>
      <c r="U719" s="52"/>
      <c r="V719" s="53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54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</row>
    <row r="720" spans="1:75" ht="13.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50"/>
      <c r="O720" s="50"/>
      <c r="P720" s="50"/>
      <c r="Q720" s="49"/>
      <c r="R720" s="49"/>
      <c r="S720" s="49"/>
      <c r="T720" s="49"/>
      <c r="U720" s="52"/>
      <c r="V720" s="53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54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</row>
    <row r="721" spans="1:75" ht="13.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50"/>
      <c r="O721" s="50"/>
      <c r="P721" s="50"/>
      <c r="Q721" s="49"/>
      <c r="R721" s="49"/>
      <c r="S721" s="49"/>
      <c r="T721" s="49"/>
      <c r="U721" s="52"/>
      <c r="V721" s="53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54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</row>
    <row r="722" spans="1:75" ht="13.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50"/>
      <c r="O722" s="50"/>
      <c r="P722" s="50"/>
      <c r="Q722" s="49"/>
      <c r="R722" s="49"/>
      <c r="S722" s="49"/>
      <c r="T722" s="49"/>
      <c r="U722" s="52"/>
      <c r="V722" s="53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54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</row>
    <row r="723" spans="1:75" ht="13.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50"/>
      <c r="O723" s="50"/>
      <c r="P723" s="50"/>
      <c r="Q723" s="49"/>
      <c r="R723" s="49"/>
      <c r="S723" s="49"/>
      <c r="T723" s="49"/>
      <c r="U723" s="52"/>
      <c r="V723" s="53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54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</row>
    <row r="724" spans="1:75" ht="13.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50"/>
      <c r="O724" s="50"/>
      <c r="P724" s="50"/>
      <c r="Q724" s="49"/>
      <c r="R724" s="49"/>
      <c r="S724" s="49"/>
      <c r="T724" s="49"/>
      <c r="U724" s="52"/>
      <c r="V724" s="53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54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</row>
    <row r="725" spans="1:75" ht="13.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50"/>
      <c r="O725" s="50"/>
      <c r="P725" s="50"/>
      <c r="Q725" s="49"/>
      <c r="R725" s="49"/>
      <c r="S725" s="49"/>
      <c r="T725" s="49"/>
      <c r="U725" s="52"/>
      <c r="V725" s="53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54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</row>
    <row r="726" spans="1:75" ht="13.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50"/>
      <c r="O726" s="50"/>
      <c r="P726" s="50"/>
      <c r="Q726" s="49"/>
      <c r="R726" s="49"/>
      <c r="S726" s="49"/>
      <c r="T726" s="49"/>
      <c r="U726" s="52"/>
      <c r="V726" s="53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54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</row>
    <row r="727" spans="1:75" ht="13.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50"/>
      <c r="O727" s="50"/>
      <c r="P727" s="50"/>
      <c r="Q727" s="49"/>
      <c r="R727" s="49"/>
      <c r="S727" s="49"/>
      <c r="T727" s="49"/>
      <c r="U727" s="52"/>
      <c r="V727" s="53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54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</row>
    <row r="728" spans="1:75" ht="13.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50"/>
      <c r="O728" s="50"/>
      <c r="P728" s="50"/>
      <c r="Q728" s="49"/>
      <c r="R728" s="49"/>
      <c r="S728" s="49"/>
      <c r="T728" s="49"/>
      <c r="U728" s="52"/>
      <c r="V728" s="53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54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</row>
    <row r="729" spans="1:75" ht="13.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50"/>
      <c r="O729" s="50"/>
      <c r="P729" s="50"/>
      <c r="Q729" s="49"/>
      <c r="R729" s="49"/>
      <c r="S729" s="49"/>
      <c r="T729" s="49"/>
      <c r="U729" s="52"/>
      <c r="V729" s="53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54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</row>
    <row r="730" spans="1:75" ht="13.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50"/>
      <c r="O730" s="50"/>
      <c r="P730" s="50"/>
      <c r="Q730" s="49"/>
      <c r="R730" s="49"/>
      <c r="S730" s="49"/>
      <c r="T730" s="49"/>
      <c r="U730" s="52"/>
      <c r="V730" s="53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54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</row>
    <row r="731" spans="1:75" ht="13.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50"/>
      <c r="O731" s="50"/>
      <c r="P731" s="50"/>
      <c r="Q731" s="49"/>
      <c r="R731" s="49"/>
      <c r="S731" s="49"/>
      <c r="T731" s="49"/>
      <c r="U731" s="52"/>
      <c r="V731" s="53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54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</row>
    <row r="732" spans="1:75" ht="13.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50"/>
      <c r="O732" s="50"/>
      <c r="P732" s="50"/>
      <c r="Q732" s="49"/>
      <c r="R732" s="49"/>
      <c r="S732" s="49"/>
      <c r="T732" s="49"/>
      <c r="U732" s="52"/>
      <c r="V732" s="53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54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</row>
    <row r="733" spans="1:75" ht="13.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50"/>
      <c r="O733" s="50"/>
      <c r="P733" s="50"/>
      <c r="Q733" s="49"/>
      <c r="R733" s="49"/>
      <c r="S733" s="49"/>
      <c r="T733" s="49"/>
      <c r="U733" s="52"/>
      <c r="V733" s="53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54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</row>
    <row r="734" spans="1:75" ht="13.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50"/>
      <c r="O734" s="50"/>
      <c r="P734" s="50"/>
      <c r="Q734" s="49"/>
      <c r="R734" s="49"/>
      <c r="S734" s="49"/>
      <c r="T734" s="49"/>
      <c r="U734" s="52"/>
      <c r="V734" s="53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54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</row>
    <row r="735" spans="1:75" ht="13.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50"/>
      <c r="O735" s="50"/>
      <c r="P735" s="50"/>
      <c r="Q735" s="49"/>
      <c r="R735" s="49"/>
      <c r="S735" s="49"/>
      <c r="T735" s="49"/>
      <c r="U735" s="52"/>
      <c r="V735" s="53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54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</row>
    <row r="736" spans="1:75" ht="13.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50"/>
      <c r="O736" s="50"/>
      <c r="P736" s="50"/>
      <c r="Q736" s="49"/>
      <c r="R736" s="49"/>
      <c r="S736" s="49"/>
      <c r="T736" s="49"/>
      <c r="U736" s="52"/>
      <c r="V736" s="53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54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</row>
    <row r="737" spans="1:75" ht="13.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50"/>
      <c r="O737" s="50"/>
      <c r="P737" s="50"/>
      <c r="Q737" s="49"/>
      <c r="R737" s="49"/>
      <c r="S737" s="49"/>
      <c r="T737" s="49"/>
      <c r="U737" s="52"/>
      <c r="V737" s="53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54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</row>
    <row r="738" spans="1:75" ht="13.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50"/>
      <c r="O738" s="50"/>
      <c r="P738" s="50"/>
      <c r="Q738" s="49"/>
      <c r="R738" s="49"/>
      <c r="S738" s="49"/>
      <c r="T738" s="49"/>
      <c r="U738" s="52"/>
      <c r="V738" s="53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54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</row>
    <row r="739" spans="1:75" ht="13.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50"/>
      <c r="O739" s="50"/>
      <c r="P739" s="50"/>
      <c r="Q739" s="49"/>
      <c r="R739" s="49"/>
      <c r="S739" s="49"/>
      <c r="T739" s="49"/>
      <c r="U739" s="52"/>
      <c r="V739" s="53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54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</row>
    <row r="740" spans="1:75" ht="13.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50"/>
      <c r="O740" s="50"/>
      <c r="P740" s="50"/>
      <c r="Q740" s="49"/>
      <c r="R740" s="49"/>
      <c r="S740" s="49"/>
      <c r="T740" s="49"/>
      <c r="U740" s="52"/>
      <c r="V740" s="53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54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</row>
    <row r="741" spans="1:75" ht="13.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50"/>
      <c r="O741" s="50"/>
      <c r="P741" s="50"/>
      <c r="Q741" s="49"/>
      <c r="R741" s="49"/>
      <c r="S741" s="49"/>
      <c r="T741" s="49"/>
      <c r="U741" s="52"/>
      <c r="V741" s="53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54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</row>
    <row r="742" spans="1:75" ht="13.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50"/>
      <c r="O742" s="50"/>
      <c r="P742" s="50"/>
      <c r="Q742" s="49"/>
      <c r="R742" s="49"/>
      <c r="S742" s="49"/>
      <c r="T742" s="49"/>
      <c r="U742" s="52"/>
      <c r="V742" s="53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54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</row>
    <row r="743" spans="1:75" ht="13.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50"/>
      <c r="O743" s="50"/>
      <c r="P743" s="50"/>
      <c r="Q743" s="49"/>
      <c r="R743" s="49"/>
      <c r="S743" s="49"/>
      <c r="T743" s="49"/>
      <c r="U743" s="52"/>
      <c r="V743" s="53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54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</row>
    <row r="744" spans="1:75" ht="13.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50"/>
      <c r="O744" s="50"/>
      <c r="P744" s="50"/>
      <c r="Q744" s="49"/>
      <c r="R744" s="49"/>
      <c r="S744" s="49"/>
      <c r="T744" s="49"/>
      <c r="U744" s="52"/>
      <c r="V744" s="53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54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</row>
    <row r="745" spans="1:75" ht="13.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50"/>
      <c r="O745" s="50"/>
      <c r="P745" s="50"/>
      <c r="Q745" s="49"/>
      <c r="R745" s="49"/>
      <c r="S745" s="49"/>
      <c r="T745" s="49"/>
      <c r="U745" s="52"/>
      <c r="V745" s="53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54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</row>
    <row r="746" spans="1:75" ht="13.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50"/>
      <c r="O746" s="50"/>
      <c r="P746" s="50"/>
      <c r="Q746" s="49"/>
      <c r="R746" s="49"/>
      <c r="S746" s="49"/>
      <c r="T746" s="49"/>
      <c r="U746" s="52"/>
      <c r="V746" s="53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54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  <c r="BU746" s="49"/>
      <c r="BV746" s="49"/>
      <c r="BW746" s="49"/>
    </row>
    <row r="747" spans="1:75" ht="13.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50"/>
      <c r="O747" s="50"/>
      <c r="P747" s="50"/>
      <c r="Q747" s="49"/>
      <c r="R747" s="49"/>
      <c r="S747" s="49"/>
      <c r="T747" s="49"/>
      <c r="U747" s="52"/>
      <c r="V747" s="53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54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  <c r="BU747" s="49"/>
      <c r="BV747" s="49"/>
      <c r="BW747" s="49"/>
    </row>
    <row r="748" spans="1:75" ht="13.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50"/>
      <c r="O748" s="50"/>
      <c r="P748" s="50"/>
      <c r="Q748" s="49"/>
      <c r="R748" s="49"/>
      <c r="S748" s="49"/>
      <c r="T748" s="49"/>
      <c r="U748" s="52"/>
      <c r="V748" s="53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54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  <c r="BU748" s="49"/>
      <c r="BV748" s="49"/>
      <c r="BW748" s="49"/>
    </row>
    <row r="749" spans="1:75" ht="13.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50"/>
      <c r="O749" s="50"/>
      <c r="P749" s="50"/>
      <c r="Q749" s="49"/>
      <c r="R749" s="49"/>
      <c r="S749" s="49"/>
      <c r="T749" s="49"/>
      <c r="U749" s="52"/>
      <c r="V749" s="53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54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  <c r="BU749" s="49"/>
      <c r="BV749" s="49"/>
      <c r="BW749" s="49"/>
    </row>
    <row r="750" spans="1:75" ht="13.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50"/>
      <c r="O750" s="50"/>
      <c r="P750" s="50"/>
      <c r="Q750" s="49"/>
      <c r="R750" s="49"/>
      <c r="S750" s="49"/>
      <c r="T750" s="49"/>
      <c r="U750" s="52"/>
      <c r="V750" s="53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54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</row>
    <row r="751" spans="1:75" ht="13.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50"/>
      <c r="O751" s="50"/>
      <c r="P751" s="50"/>
      <c r="Q751" s="49"/>
      <c r="R751" s="49"/>
      <c r="S751" s="49"/>
      <c r="T751" s="49"/>
      <c r="U751" s="52"/>
      <c r="V751" s="53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54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</row>
    <row r="752" spans="1:75" ht="13.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50"/>
      <c r="O752" s="50"/>
      <c r="P752" s="50"/>
      <c r="Q752" s="49"/>
      <c r="R752" s="49"/>
      <c r="S752" s="49"/>
      <c r="T752" s="49"/>
      <c r="U752" s="52"/>
      <c r="V752" s="53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54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  <c r="BU752" s="49"/>
      <c r="BV752" s="49"/>
      <c r="BW752" s="49"/>
    </row>
    <row r="753" spans="1:75" ht="13.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50"/>
      <c r="O753" s="50"/>
      <c r="P753" s="50"/>
      <c r="Q753" s="49"/>
      <c r="R753" s="49"/>
      <c r="S753" s="49"/>
      <c r="T753" s="49"/>
      <c r="U753" s="52"/>
      <c r="V753" s="53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54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</row>
    <row r="754" spans="1:75" ht="13.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50"/>
      <c r="O754" s="50"/>
      <c r="P754" s="50"/>
      <c r="Q754" s="49"/>
      <c r="R754" s="49"/>
      <c r="S754" s="49"/>
      <c r="T754" s="49"/>
      <c r="U754" s="52"/>
      <c r="V754" s="53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54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  <c r="BU754" s="49"/>
      <c r="BV754" s="49"/>
      <c r="BW754" s="49"/>
    </row>
    <row r="755" spans="1:75" ht="13.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50"/>
      <c r="O755" s="50"/>
      <c r="P755" s="50"/>
      <c r="Q755" s="49"/>
      <c r="R755" s="49"/>
      <c r="S755" s="49"/>
      <c r="T755" s="49"/>
      <c r="U755" s="52"/>
      <c r="V755" s="53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54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</row>
    <row r="756" spans="1:75" ht="13.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50"/>
      <c r="O756" s="50"/>
      <c r="P756" s="50"/>
      <c r="Q756" s="49"/>
      <c r="R756" s="49"/>
      <c r="S756" s="49"/>
      <c r="T756" s="49"/>
      <c r="U756" s="52"/>
      <c r="V756" s="53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54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</row>
    <row r="757" spans="1:75" ht="13.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50"/>
      <c r="O757" s="50"/>
      <c r="P757" s="50"/>
      <c r="Q757" s="49"/>
      <c r="R757" s="49"/>
      <c r="S757" s="49"/>
      <c r="T757" s="49"/>
      <c r="U757" s="52"/>
      <c r="V757" s="53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54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</row>
    <row r="758" spans="1:75" ht="13.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50"/>
      <c r="O758" s="50"/>
      <c r="P758" s="50"/>
      <c r="Q758" s="49"/>
      <c r="R758" s="49"/>
      <c r="S758" s="49"/>
      <c r="T758" s="49"/>
      <c r="U758" s="52"/>
      <c r="V758" s="53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54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</row>
    <row r="759" spans="1:75" ht="13.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50"/>
      <c r="O759" s="50"/>
      <c r="P759" s="50"/>
      <c r="Q759" s="49"/>
      <c r="R759" s="49"/>
      <c r="S759" s="49"/>
      <c r="T759" s="49"/>
      <c r="U759" s="52"/>
      <c r="V759" s="53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54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</row>
    <row r="760" spans="1:75" ht="13.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50"/>
      <c r="O760" s="50"/>
      <c r="P760" s="50"/>
      <c r="Q760" s="49"/>
      <c r="R760" s="49"/>
      <c r="S760" s="49"/>
      <c r="T760" s="49"/>
      <c r="U760" s="52"/>
      <c r="V760" s="53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54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</row>
    <row r="761" spans="1:75" ht="13.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50"/>
      <c r="O761" s="50"/>
      <c r="P761" s="50"/>
      <c r="Q761" s="49"/>
      <c r="R761" s="49"/>
      <c r="S761" s="49"/>
      <c r="T761" s="49"/>
      <c r="U761" s="52"/>
      <c r="V761" s="53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54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  <c r="BU761" s="49"/>
      <c r="BV761" s="49"/>
      <c r="BW761" s="49"/>
    </row>
    <row r="762" spans="1:75" ht="13.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50"/>
      <c r="O762" s="50"/>
      <c r="P762" s="50"/>
      <c r="Q762" s="49"/>
      <c r="R762" s="49"/>
      <c r="S762" s="49"/>
      <c r="T762" s="49"/>
      <c r="U762" s="52"/>
      <c r="V762" s="53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54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</row>
    <row r="763" spans="1:75" ht="13.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50"/>
      <c r="O763" s="50"/>
      <c r="P763" s="50"/>
      <c r="Q763" s="49"/>
      <c r="R763" s="49"/>
      <c r="S763" s="49"/>
      <c r="T763" s="49"/>
      <c r="U763" s="52"/>
      <c r="V763" s="53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54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  <c r="BU763" s="49"/>
      <c r="BV763" s="49"/>
      <c r="BW763" s="49"/>
    </row>
    <row r="764" spans="1:75" ht="13.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50"/>
      <c r="O764" s="50"/>
      <c r="P764" s="50"/>
      <c r="Q764" s="49"/>
      <c r="R764" s="49"/>
      <c r="S764" s="49"/>
      <c r="T764" s="49"/>
      <c r="U764" s="52"/>
      <c r="V764" s="53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54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</row>
    <row r="765" spans="1:75" ht="13.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50"/>
      <c r="O765" s="50"/>
      <c r="P765" s="50"/>
      <c r="Q765" s="49"/>
      <c r="R765" s="49"/>
      <c r="S765" s="49"/>
      <c r="T765" s="49"/>
      <c r="U765" s="52"/>
      <c r="V765" s="53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54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</row>
    <row r="766" spans="1:75" ht="13.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50"/>
      <c r="O766" s="50"/>
      <c r="P766" s="50"/>
      <c r="Q766" s="49"/>
      <c r="R766" s="49"/>
      <c r="S766" s="49"/>
      <c r="T766" s="49"/>
      <c r="U766" s="52"/>
      <c r="V766" s="53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54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</row>
    <row r="767" spans="1:75" ht="13.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50"/>
      <c r="O767" s="50"/>
      <c r="P767" s="50"/>
      <c r="Q767" s="49"/>
      <c r="R767" s="49"/>
      <c r="S767" s="49"/>
      <c r="T767" s="49"/>
      <c r="U767" s="52"/>
      <c r="V767" s="53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54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</row>
    <row r="768" spans="1:75" ht="13.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50"/>
      <c r="O768" s="50"/>
      <c r="P768" s="50"/>
      <c r="Q768" s="49"/>
      <c r="R768" s="49"/>
      <c r="S768" s="49"/>
      <c r="T768" s="49"/>
      <c r="U768" s="52"/>
      <c r="V768" s="53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54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</row>
    <row r="769" spans="1:75" ht="13.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50"/>
      <c r="O769" s="50"/>
      <c r="P769" s="50"/>
      <c r="Q769" s="49"/>
      <c r="R769" s="49"/>
      <c r="S769" s="49"/>
      <c r="T769" s="49"/>
      <c r="U769" s="52"/>
      <c r="V769" s="53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54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</row>
    <row r="770" spans="1:75" ht="13.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50"/>
      <c r="O770" s="50"/>
      <c r="P770" s="50"/>
      <c r="Q770" s="49"/>
      <c r="R770" s="49"/>
      <c r="S770" s="49"/>
      <c r="T770" s="49"/>
      <c r="U770" s="52"/>
      <c r="V770" s="53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54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</row>
    <row r="771" spans="1:75" ht="13.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50"/>
      <c r="O771" s="50"/>
      <c r="P771" s="50"/>
      <c r="Q771" s="49"/>
      <c r="R771" s="49"/>
      <c r="S771" s="49"/>
      <c r="T771" s="49"/>
      <c r="U771" s="52"/>
      <c r="V771" s="53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54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</row>
    <row r="772" spans="1:75" ht="13.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50"/>
      <c r="O772" s="50"/>
      <c r="P772" s="50"/>
      <c r="Q772" s="49"/>
      <c r="R772" s="49"/>
      <c r="S772" s="49"/>
      <c r="T772" s="49"/>
      <c r="U772" s="52"/>
      <c r="V772" s="53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54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</row>
    <row r="773" spans="1:75" ht="13.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50"/>
      <c r="O773" s="50"/>
      <c r="P773" s="50"/>
      <c r="Q773" s="49"/>
      <c r="R773" s="49"/>
      <c r="S773" s="49"/>
      <c r="T773" s="49"/>
      <c r="U773" s="52"/>
      <c r="V773" s="53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54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</row>
    <row r="774" spans="1:75" ht="13.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50"/>
      <c r="O774" s="50"/>
      <c r="P774" s="50"/>
      <c r="Q774" s="49"/>
      <c r="R774" s="49"/>
      <c r="S774" s="49"/>
      <c r="T774" s="49"/>
      <c r="U774" s="52"/>
      <c r="V774" s="53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54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</row>
    <row r="775" spans="1:75" ht="13.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50"/>
      <c r="O775" s="50"/>
      <c r="P775" s="50"/>
      <c r="Q775" s="49"/>
      <c r="R775" s="49"/>
      <c r="S775" s="49"/>
      <c r="T775" s="49"/>
      <c r="U775" s="52"/>
      <c r="V775" s="53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54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</row>
    <row r="776" spans="1:75" ht="13.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50"/>
      <c r="O776" s="50"/>
      <c r="P776" s="50"/>
      <c r="Q776" s="49"/>
      <c r="R776" s="49"/>
      <c r="S776" s="49"/>
      <c r="T776" s="49"/>
      <c r="U776" s="52"/>
      <c r="V776" s="53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54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</row>
    <row r="777" spans="1:75" ht="13.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50"/>
      <c r="O777" s="50"/>
      <c r="P777" s="50"/>
      <c r="Q777" s="49"/>
      <c r="R777" s="49"/>
      <c r="S777" s="49"/>
      <c r="T777" s="49"/>
      <c r="U777" s="52"/>
      <c r="V777" s="53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54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</row>
    <row r="778" spans="1:75" ht="13.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50"/>
      <c r="O778" s="50"/>
      <c r="P778" s="50"/>
      <c r="Q778" s="49"/>
      <c r="R778" s="49"/>
      <c r="S778" s="49"/>
      <c r="T778" s="49"/>
      <c r="U778" s="52"/>
      <c r="V778" s="53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54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  <c r="BW778" s="49"/>
    </row>
    <row r="779" spans="1:75" ht="13.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50"/>
      <c r="O779" s="50"/>
      <c r="P779" s="50"/>
      <c r="Q779" s="49"/>
      <c r="R779" s="49"/>
      <c r="S779" s="49"/>
      <c r="T779" s="49"/>
      <c r="U779" s="52"/>
      <c r="V779" s="53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54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  <c r="BW779" s="49"/>
    </row>
    <row r="780" spans="1:75" ht="13.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50"/>
      <c r="O780" s="50"/>
      <c r="P780" s="50"/>
      <c r="Q780" s="49"/>
      <c r="R780" s="49"/>
      <c r="S780" s="49"/>
      <c r="T780" s="49"/>
      <c r="U780" s="52"/>
      <c r="V780" s="53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54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  <c r="BW780" s="49"/>
    </row>
    <row r="781" spans="1:75" ht="13.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50"/>
      <c r="O781" s="50"/>
      <c r="P781" s="50"/>
      <c r="Q781" s="49"/>
      <c r="R781" s="49"/>
      <c r="S781" s="49"/>
      <c r="T781" s="49"/>
      <c r="U781" s="52"/>
      <c r="V781" s="53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54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  <c r="BW781" s="49"/>
    </row>
    <row r="782" spans="1:75" ht="13.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50"/>
      <c r="O782" s="50"/>
      <c r="P782" s="50"/>
      <c r="Q782" s="49"/>
      <c r="R782" s="49"/>
      <c r="S782" s="49"/>
      <c r="T782" s="49"/>
      <c r="U782" s="52"/>
      <c r="V782" s="53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54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  <c r="BW782" s="49"/>
    </row>
    <row r="783" spans="1:75" ht="13.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50"/>
      <c r="O783" s="50"/>
      <c r="P783" s="50"/>
      <c r="Q783" s="49"/>
      <c r="R783" s="49"/>
      <c r="S783" s="49"/>
      <c r="T783" s="49"/>
      <c r="U783" s="52"/>
      <c r="V783" s="53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54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  <c r="BW783" s="49"/>
    </row>
    <row r="784" spans="1:75" ht="13.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50"/>
      <c r="O784" s="50"/>
      <c r="P784" s="50"/>
      <c r="Q784" s="49"/>
      <c r="R784" s="49"/>
      <c r="S784" s="49"/>
      <c r="T784" s="49"/>
      <c r="U784" s="52"/>
      <c r="V784" s="53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54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  <c r="BW784" s="49"/>
    </row>
    <row r="785" spans="1:75" ht="13.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50"/>
      <c r="O785" s="50"/>
      <c r="P785" s="50"/>
      <c r="Q785" s="49"/>
      <c r="R785" s="49"/>
      <c r="S785" s="49"/>
      <c r="T785" s="49"/>
      <c r="U785" s="52"/>
      <c r="V785" s="53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54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  <c r="BW785" s="49"/>
    </row>
    <row r="786" spans="1:75" ht="13.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50"/>
      <c r="O786" s="50"/>
      <c r="P786" s="50"/>
      <c r="Q786" s="49"/>
      <c r="R786" s="49"/>
      <c r="S786" s="49"/>
      <c r="T786" s="49"/>
      <c r="U786" s="52"/>
      <c r="V786" s="53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54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  <c r="BW786" s="49"/>
    </row>
    <row r="787" spans="1:75" ht="13.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50"/>
      <c r="O787" s="50"/>
      <c r="P787" s="50"/>
      <c r="Q787" s="49"/>
      <c r="R787" s="49"/>
      <c r="S787" s="49"/>
      <c r="T787" s="49"/>
      <c r="U787" s="52"/>
      <c r="V787" s="53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54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  <c r="BW787" s="49"/>
    </row>
    <row r="788" spans="1:75" ht="13.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50"/>
      <c r="O788" s="50"/>
      <c r="P788" s="50"/>
      <c r="Q788" s="49"/>
      <c r="R788" s="49"/>
      <c r="S788" s="49"/>
      <c r="T788" s="49"/>
      <c r="U788" s="52"/>
      <c r="V788" s="53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54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  <c r="BW788" s="49"/>
    </row>
    <row r="789" spans="1:75" ht="13.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50"/>
      <c r="O789" s="50"/>
      <c r="P789" s="50"/>
      <c r="Q789" s="49"/>
      <c r="R789" s="49"/>
      <c r="S789" s="49"/>
      <c r="T789" s="49"/>
      <c r="U789" s="52"/>
      <c r="V789" s="53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54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  <c r="BW789" s="49"/>
    </row>
    <row r="790" spans="1:75" ht="13.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50"/>
      <c r="O790" s="50"/>
      <c r="P790" s="50"/>
      <c r="Q790" s="49"/>
      <c r="R790" s="49"/>
      <c r="S790" s="49"/>
      <c r="T790" s="49"/>
      <c r="U790" s="52"/>
      <c r="V790" s="53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54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  <c r="BW790" s="49"/>
    </row>
    <row r="791" spans="1:75" ht="13.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50"/>
      <c r="O791" s="50"/>
      <c r="P791" s="50"/>
      <c r="Q791" s="49"/>
      <c r="R791" s="49"/>
      <c r="S791" s="49"/>
      <c r="T791" s="49"/>
      <c r="U791" s="52"/>
      <c r="V791" s="53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54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  <c r="BW791" s="49"/>
    </row>
    <row r="792" spans="1:75" ht="13.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50"/>
      <c r="O792" s="50"/>
      <c r="P792" s="50"/>
      <c r="Q792" s="49"/>
      <c r="R792" s="49"/>
      <c r="S792" s="49"/>
      <c r="T792" s="49"/>
      <c r="U792" s="52"/>
      <c r="V792" s="53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54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  <c r="BW792" s="49"/>
    </row>
    <row r="793" spans="1:75" ht="13.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50"/>
      <c r="O793" s="50"/>
      <c r="P793" s="50"/>
      <c r="Q793" s="49"/>
      <c r="R793" s="49"/>
      <c r="S793" s="49"/>
      <c r="T793" s="49"/>
      <c r="U793" s="52"/>
      <c r="V793" s="53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54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  <c r="BW793" s="49"/>
    </row>
    <row r="794" spans="1:75" ht="13.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50"/>
      <c r="O794" s="50"/>
      <c r="P794" s="50"/>
      <c r="Q794" s="49"/>
      <c r="R794" s="49"/>
      <c r="S794" s="49"/>
      <c r="T794" s="49"/>
      <c r="U794" s="52"/>
      <c r="V794" s="53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54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  <c r="BW794" s="49"/>
    </row>
    <row r="795" spans="1:75" ht="13.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50"/>
      <c r="O795" s="50"/>
      <c r="P795" s="50"/>
      <c r="Q795" s="49"/>
      <c r="R795" s="49"/>
      <c r="S795" s="49"/>
      <c r="T795" s="49"/>
      <c r="U795" s="52"/>
      <c r="V795" s="53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54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  <c r="BW795" s="49"/>
    </row>
    <row r="796" spans="1:75" ht="13.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50"/>
      <c r="O796" s="50"/>
      <c r="P796" s="50"/>
      <c r="Q796" s="49"/>
      <c r="R796" s="49"/>
      <c r="S796" s="49"/>
      <c r="T796" s="49"/>
      <c r="U796" s="52"/>
      <c r="V796" s="53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54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  <c r="BW796" s="49"/>
    </row>
    <row r="797" spans="1:75" ht="13.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50"/>
      <c r="O797" s="50"/>
      <c r="P797" s="50"/>
      <c r="Q797" s="49"/>
      <c r="R797" s="49"/>
      <c r="S797" s="49"/>
      <c r="T797" s="49"/>
      <c r="U797" s="52"/>
      <c r="V797" s="53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54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  <c r="BW797" s="49"/>
    </row>
    <row r="798" spans="1:75" ht="13.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50"/>
      <c r="O798" s="50"/>
      <c r="P798" s="50"/>
      <c r="Q798" s="49"/>
      <c r="R798" s="49"/>
      <c r="S798" s="49"/>
      <c r="T798" s="49"/>
      <c r="U798" s="52"/>
      <c r="V798" s="53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54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  <c r="BW798" s="49"/>
    </row>
    <row r="799" spans="1:75" ht="13.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50"/>
      <c r="O799" s="50"/>
      <c r="P799" s="50"/>
      <c r="Q799" s="49"/>
      <c r="R799" s="49"/>
      <c r="S799" s="49"/>
      <c r="T799" s="49"/>
      <c r="U799" s="52"/>
      <c r="V799" s="53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54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  <c r="BW799" s="49"/>
    </row>
    <row r="800" spans="1:75" ht="13.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50"/>
      <c r="O800" s="50"/>
      <c r="P800" s="50"/>
      <c r="Q800" s="49"/>
      <c r="R800" s="49"/>
      <c r="S800" s="49"/>
      <c r="T800" s="49"/>
      <c r="U800" s="52"/>
      <c r="V800" s="53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54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</row>
    <row r="801" spans="1:75" ht="13.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50"/>
      <c r="O801" s="50"/>
      <c r="P801" s="50"/>
      <c r="Q801" s="49"/>
      <c r="R801" s="49"/>
      <c r="S801" s="49"/>
      <c r="T801" s="49"/>
      <c r="U801" s="52"/>
      <c r="V801" s="53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54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</row>
    <row r="802" spans="1:75" ht="13.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50"/>
      <c r="O802" s="50"/>
      <c r="P802" s="50"/>
      <c r="Q802" s="49"/>
      <c r="R802" s="49"/>
      <c r="S802" s="49"/>
      <c r="T802" s="49"/>
      <c r="U802" s="52"/>
      <c r="V802" s="53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54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  <c r="BW802" s="49"/>
    </row>
    <row r="803" spans="1:75" ht="13.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50"/>
      <c r="O803" s="50"/>
      <c r="P803" s="50"/>
      <c r="Q803" s="49"/>
      <c r="R803" s="49"/>
      <c r="S803" s="49"/>
      <c r="T803" s="49"/>
      <c r="U803" s="52"/>
      <c r="V803" s="53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54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  <c r="BW803" s="49"/>
    </row>
    <row r="804" spans="1:75" ht="13.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50"/>
      <c r="O804" s="50"/>
      <c r="P804" s="50"/>
      <c r="Q804" s="49"/>
      <c r="R804" s="49"/>
      <c r="S804" s="49"/>
      <c r="T804" s="49"/>
      <c r="U804" s="52"/>
      <c r="V804" s="53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54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</row>
    <row r="805" spans="1:75" ht="13.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50"/>
      <c r="O805" s="50"/>
      <c r="P805" s="50"/>
      <c r="Q805" s="49"/>
      <c r="R805" s="49"/>
      <c r="S805" s="49"/>
      <c r="T805" s="49"/>
      <c r="U805" s="52"/>
      <c r="V805" s="53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54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</row>
    <row r="806" spans="1:75" ht="13.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50"/>
      <c r="O806" s="50"/>
      <c r="P806" s="50"/>
      <c r="Q806" s="49"/>
      <c r="R806" s="49"/>
      <c r="S806" s="49"/>
      <c r="T806" s="49"/>
      <c r="U806" s="52"/>
      <c r="V806" s="53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54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</row>
    <row r="807" spans="1:75" ht="13.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50"/>
      <c r="O807" s="50"/>
      <c r="P807" s="50"/>
      <c r="Q807" s="49"/>
      <c r="R807" s="49"/>
      <c r="S807" s="49"/>
      <c r="T807" s="49"/>
      <c r="U807" s="52"/>
      <c r="V807" s="53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54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</row>
    <row r="808" spans="1:75" ht="13.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50"/>
      <c r="O808" s="50"/>
      <c r="P808" s="50"/>
      <c r="Q808" s="49"/>
      <c r="R808" s="49"/>
      <c r="S808" s="49"/>
      <c r="T808" s="49"/>
      <c r="U808" s="52"/>
      <c r="V808" s="53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54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</row>
    <row r="809" spans="1:75" ht="13.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50"/>
      <c r="O809" s="50"/>
      <c r="P809" s="50"/>
      <c r="Q809" s="49"/>
      <c r="R809" s="49"/>
      <c r="S809" s="49"/>
      <c r="T809" s="49"/>
      <c r="U809" s="52"/>
      <c r="V809" s="53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54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</row>
    <row r="810" spans="1:75" ht="13.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50"/>
      <c r="O810" s="50"/>
      <c r="P810" s="50"/>
      <c r="Q810" s="49"/>
      <c r="R810" s="49"/>
      <c r="S810" s="49"/>
      <c r="T810" s="49"/>
      <c r="U810" s="52"/>
      <c r="V810" s="53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54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</row>
    <row r="811" spans="1:75" ht="13.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50"/>
      <c r="O811" s="50"/>
      <c r="P811" s="50"/>
      <c r="Q811" s="49"/>
      <c r="R811" s="49"/>
      <c r="S811" s="49"/>
      <c r="T811" s="49"/>
      <c r="U811" s="52"/>
      <c r="V811" s="53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54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</row>
    <row r="812" spans="1:75" ht="13.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50"/>
      <c r="O812" s="50"/>
      <c r="P812" s="50"/>
      <c r="Q812" s="49"/>
      <c r="R812" s="49"/>
      <c r="S812" s="49"/>
      <c r="T812" s="49"/>
      <c r="U812" s="52"/>
      <c r="V812" s="53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54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</row>
    <row r="813" spans="1:75" ht="13.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50"/>
      <c r="O813" s="50"/>
      <c r="P813" s="50"/>
      <c r="Q813" s="49"/>
      <c r="R813" s="49"/>
      <c r="S813" s="49"/>
      <c r="T813" s="49"/>
      <c r="U813" s="52"/>
      <c r="V813" s="53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54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</row>
    <row r="814" spans="1:75" ht="13.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50"/>
      <c r="O814" s="50"/>
      <c r="P814" s="50"/>
      <c r="Q814" s="49"/>
      <c r="R814" s="49"/>
      <c r="S814" s="49"/>
      <c r="T814" s="49"/>
      <c r="U814" s="52"/>
      <c r="V814" s="53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54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  <c r="BW814" s="49"/>
    </row>
    <row r="815" spans="1:75" ht="13.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50"/>
      <c r="O815" s="50"/>
      <c r="P815" s="50"/>
      <c r="Q815" s="49"/>
      <c r="R815" s="49"/>
      <c r="S815" s="49"/>
      <c r="T815" s="49"/>
      <c r="U815" s="52"/>
      <c r="V815" s="53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54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  <c r="BW815" s="49"/>
    </row>
    <row r="816" spans="1:75" ht="13.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50"/>
      <c r="O816" s="50"/>
      <c r="P816" s="50"/>
      <c r="Q816" s="49"/>
      <c r="R816" s="49"/>
      <c r="S816" s="49"/>
      <c r="T816" s="49"/>
      <c r="U816" s="52"/>
      <c r="V816" s="53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54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  <c r="BW816" s="49"/>
    </row>
    <row r="817" spans="1:75" ht="13.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50"/>
      <c r="O817" s="50"/>
      <c r="P817" s="50"/>
      <c r="Q817" s="49"/>
      <c r="R817" s="49"/>
      <c r="S817" s="49"/>
      <c r="T817" s="49"/>
      <c r="U817" s="52"/>
      <c r="V817" s="53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54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  <c r="BW817" s="49"/>
    </row>
    <row r="818" spans="1:75" ht="13.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50"/>
      <c r="O818" s="50"/>
      <c r="P818" s="50"/>
      <c r="Q818" s="49"/>
      <c r="R818" s="49"/>
      <c r="S818" s="49"/>
      <c r="T818" s="49"/>
      <c r="U818" s="52"/>
      <c r="V818" s="53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54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  <c r="BW818" s="49"/>
    </row>
    <row r="819" spans="1:75" ht="13.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50"/>
      <c r="O819" s="50"/>
      <c r="P819" s="50"/>
      <c r="Q819" s="49"/>
      <c r="R819" s="49"/>
      <c r="S819" s="49"/>
      <c r="T819" s="49"/>
      <c r="U819" s="52"/>
      <c r="V819" s="53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54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  <c r="BW819" s="49"/>
    </row>
    <row r="820" spans="1:75" ht="13.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50"/>
      <c r="O820" s="50"/>
      <c r="P820" s="50"/>
      <c r="Q820" s="49"/>
      <c r="R820" s="49"/>
      <c r="S820" s="49"/>
      <c r="T820" s="49"/>
      <c r="U820" s="52"/>
      <c r="V820" s="53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54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  <c r="BW820" s="49"/>
    </row>
    <row r="821" spans="1:75" ht="13.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50"/>
      <c r="O821" s="50"/>
      <c r="P821" s="50"/>
      <c r="Q821" s="49"/>
      <c r="R821" s="49"/>
      <c r="S821" s="49"/>
      <c r="T821" s="49"/>
      <c r="U821" s="52"/>
      <c r="V821" s="53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54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  <c r="BW821" s="49"/>
    </row>
    <row r="822" spans="1:75" ht="13.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50"/>
      <c r="O822" s="50"/>
      <c r="P822" s="50"/>
      <c r="Q822" s="49"/>
      <c r="R822" s="49"/>
      <c r="S822" s="49"/>
      <c r="T822" s="49"/>
      <c r="U822" s="52"/>
      <c r="V822" s="53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54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  <c r="BW822" s="49"/>
    </row>
    <row r="823" spans="1:75" ht="13.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50"/>
      <c r="O823" s="50"/>
      <c r="P823" s="50"/>
      <c r="Q823" s="49"/>
      <c r="R823" s="49"/>
      <c r="S823" s="49"/>
      <c r="T823" s="49"/>
      <c r="U823" s="52"/>
      <c r="V823" s="53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54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  <c r="BW823" s="49"/>
    </row>
    <row r="824" spans="1:75" ht="13.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50"/>
      <c r="O824" s="50"/>
      <c r="P824" s="50"/>
      <c r="Q824" s="49"/>
      <c r="R824" s="49"/>
      <c r="S824" s="49"/>
      <c r="T824" s="49"/>
      <c r="U824" s="52"/>
      <c r="V824" s="53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54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  <c r="BW824" s="49"/>
    </row>
    <row r="825" spans="1:75" ht="13.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50"/>
      <c r="O825" s="50"/>
      <c r="P825" s="50"/>
      <c r="Q825" s="49"/>
      <c r="R825" s="49"/>
      <c r="S825" s="49"/>
      <c r="T825" s="49"/>
      <c r="U825" s="52"/>
      <c r="V825" s="53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54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</row>
    <row r="826" spans="1:75" ht="13.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50"/>
      <c r="O826" s="50"/>
      <c r="P826" s="50"/>
      <c r="Q826" s="49"/>
      <c r="R826" s="49"/>
      <c r="S826" s="49"/>
      <c r="T826" s="49"/>
      <c r="U826" s="52"/>
      <c r="V826" s="53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54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</row>
    <row r="827" spans="1:75" ht="13.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50"/>
      <c r="O827" s="50"/>
      <c r="P827" s="50"/>
      <c r="Q827" s="49"/>
      <c r="R827" s="49"/>
      <c r="S827" s="49"/>
      <c r="T827" s="49"/>
      <c r="U827" s="52"/>
      <c r="V827" s="53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54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  <c r="BW827" s="49"/>
    </row>
    <row r="828" spans="1:75" ht="13.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50"/>
      <c r="O828" s="50"/>
      <c r="P828" s="50"/>
      <c r="Q828" s="49"/>
      <c r="R828" s="49"/>
      <c r="S828" s="49"/>
      <c r="T828" s="49"/>
      <c r="U828" s="52"/>
      <c r="V828" s="53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54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  <c r="BW828" s="49"/>
    </row>
    <row r="829" spans="1:75" ht="13.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50"/>
      <c r="O829" s="50"/>
      <c r="P829" s="50"/>
      <c r="Q829" s="49"/>
      <c r="R829" s="49"/>
      <c r="S829" s="49"/>
      <c r="T829" s="49"/>
      <c r="U829" s="52"/>
      <c r="V829" s="53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54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  <c r="BW829" s="49"/>
    </row>
    <row r="830" spans="1:75" ht="13.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50"/>
      <c r="O830" s="50"/>
      <c r="P830" s="50"/>
      <c r="Q830" s="49"/>
      <c r="R830" s="49"/>
      <c r="S830" s="49"/>
      <c r="T830" s="49"/>
      <c r="U830" s="52"/>
      <c r="V830" s="53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54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  <c r="BW830" s="49"/>
    </row>
    <row r="831" spans="1:75" ht="13.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50"/>
      <c r="O831" s="50"/>
      <c r="P831" s="50"/>
      <c r="Q831" s="49"/>
      <c r="R831" s="49"/>
      <c r="S831" s="49"/>
      <c r="T831" s="49"/>
      <c r="U831" s="52"/>
      <c r="V831" s="53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54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  <c r="BW831" s="49"/>
    </row>
    <row r="832" spans="1:75" ht="13.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50"/>
      <c r="O832" s="50"/>
      <c r="P832" s="50"/>
      <c r="Q832" s="49"/>
      <c r="R832" s="49"/>
      <c r="S832" s="49"/>
      <c r="T832" s="49"/>
      <c r="U832" s="52"/>
      <c r="V832" s="53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54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  <c r="BW832" s="49"/>
    </row>
    <row r="833" spans="1:75" ht="13.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50"/>
      <c r="O833" s="50"/>
      <c r="P833" s="50"/>
      <c r="Q833" s="49"/>
      <c r="R833" s="49"/>
      <c r="S833" s="49"/>
      <c r="T833" s="49"/>
      <c r="U833" s="52"/>
      <c r="V833" s="53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54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  <c r="BW833" s="49"/>
    </row>
    <row r="834" spans="1:75" ht="13.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50"/>
      <c r="O834" s="50"/>
      <c r="P834" s="50"/>
      <c r="Q834" s="49"/>
      <c r="R834" s="49"/>
      <c r="S834" s="49"/>
      <c r="T834" s="49"/>
      <c r="U834" s="52"/>
      <c r="V834" s="53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54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  <c r="BW834" s="49"/>
    </row>
    <row r="835" spans="1:75" ht="13.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50"/>
      <c r="O835" s="50"/>
      <c r="P835" s="50"/>
      <c r="Q835" s="49"/>
      <c r="R835" s="49"/>
      <c r="S835" s="49"/>
      <c r="T835" s="49"/>
      <c r="U835" s="52"/>
      <c r="V835" s="53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54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  <c r="BW835" s="49"/>
    </row>
    <row r="836" spans="1:75" ht="13.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50"/>
      <c r="O836" s="50"/>
      <c r="P836" s="50"/>
      <c r="Q836" s="49"/>
      <c r="R836" s="49"/>
      <c r="S836" s="49"/>
      <c r="T836" s="49"/>
      <c r="U836" s="52"/>
      <c r="V836" s="53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54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  <c r="BW836" s="49"/>
    </row>
    <row r="837" spans="1:75" ht="13.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50"/>
      <c r="O837" s="50"/>
      <c r="P837" s="50"/>
      <c r="Q837" s="49"/>
      <c r="R837" s="49"/>
      <c r="S837" s="49"/>
      <c r="T837" s="49"/>
      <c r="U837" s="52"/>
      <c r="V837" s="53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54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  <c r="BW837" s="49"/>
    </row>
    <row r="838" spans="1:75" ht="13.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50"/>
      <c r="O838" s="50"/>
      <c r="P838" s="50"/>
      <c r="Q838" s="49"/>
      <c r="R838" s="49"/>
      <c r="S838" s="49"/>
      <c r="T838" s="49"/>
      <c r="U838" s="52"/>
      <c r="V838" s="53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54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  <c r="BW838" s="49"/>
    </row>
    <row r="839" spans="1:75" ht="13.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50"/>
      <c r="O839" s="50"/>
      <c r="P839" s="50"/>
      <c r="Q839" s="49"/>
      <c r="R839" s="49"/>
      <c r="S839" s="49"/>
      <c r="T839" s="49"/>
      <c r="U839" s="52"/>
      <c r="V839" s="53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54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  <c r="BW839" s="49"/>
    </row>
    <row r="840" spans="1:75" ht="13.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50"/>
      <c r="O840" s="50"/>
      <c r="P840" s="50"/>
      <c r="Q840" s="49"/>
      <c r="R840" s="49"/>
      <c r="S840" s="49"/>
      <c r="T840" s="49"/>
      <c r="U840" s="52"/>
      <c r="V840" s="53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54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  <c r="BW840" s="49"/>
    </row>
    <row r="841" spans="1:75" ht="13.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50"/>
      <c r="O841" s="50"/>
      <c r="P841" s="50"/>
      <c r="Q841" s="49"/>
      <c r="R841" s="49"/>
      <c r="S841" s="49"/>
      <c r="T841" s="49"/>
      <c r="U841" s="52"/>
      <c r="V841" s="53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54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  <c r="BW841" s="49"/>
    </row>
    <row r="842" spans="1:75" ht="13.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50"/>
      <c r="O842" s="50"/>
      <c r="P842" s="50"/>
      <c r="Q842" s="49"/>
      <c r="R842" s="49"/>
      <c r="S842" s="49"/>
      <c r="T842" s="49"/>
      <c r="U842" s="52"/>
      <c r="V842" s="53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54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  <c r="BW842" s="49"/>
    </row>
    <row r="843" spans="1:75" ht="13.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50"/>
      <c r="O843" s="50"/>
      <c r="P843" s="50"/>
      <c r="Q843" s="49"/>
      <c r="R843" s="49"/>
      <c r="S843" s="49"/>
      <c r="T843" s="49"/>
      <c r="U843" s="52"/>
      <c r="V843" s="53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54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  <c r="BW843" s="49"/>
    </row>
    <row r="844" spans="1:75" ht="13.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50"/>
      <c r="O844" s="50"/>
      <c r="P844" s="50"/>
      <c r="Q844" s="49"/>
      <c r="R844" s="49"/>
      <c r="S844" s="49"/>
      <c r="T844" s="49"/>
      <c r="U844" s="52"/>
      <c r="V844" s="53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54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  <c r="BW844" s="49"/>
    </row>
    <row r="845" spans="1:75" ht="13.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50"/>
      <c r="O845" s="50"/>
      <c r="P845" s="50"/>
      <c r="Q845" s="49"/>
      <c r="R845" s="49"/>
      <c r="S845" s="49"/>
      <c r="T845" s="49"/>
      <c r="U845" s="52"/>
      <c r="V845" s="53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54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  <c r="BW845" s="49"/>
    </row>
    <row r="846" spans="1:75" ht="13.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50"/>
      <c r="O846" s="50"/>
      <c r="P846" s="50"/>
      <c r="Q846" s="49"/>
      <c r="R846" s="49"/>
      <c r="S846" s="49"/>
      <c r="T846" s="49"/>
      <c r="U846" s="52"/>
      <c r="V846" s="53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54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  <c r="BW846" s="49"/>
    </row>
    <row r="847" spans="1:75" ht="13.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50"/>
      <c r="O847" s="50"/>
      <c r="P847" s="50"/>
      <c r="Q847" s="49"/>
      <c r="R847" s="49"/>
      <c r="S847" s="49"/>
      <c r="T847" s="49"/>
      <c r="U847" s="52"/>
      <c r="V847" s="53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54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  <c r="BW847" s="49"/>
    </row>
    <row r="848" spans="1:75" ht="13.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50"/>
      <c r="O848" s="50"/>
      <c r="P848" s="50"/>
      <c r="Q848" s="49"/>
      <c r="R848" s="49"/>
      <c r="S848" s="49"/>
      <c r="T848" s="49"/>
      <c r="U848" s="52"/>
      <c r="V848" s="53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54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  <c r="BW848" s="49"/>
    </row>
    <row r="849" spans="1:75" ht="13.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50"/>
      <c r="O849" s="50"/>
      <c r="P849" s="50"/>
      <c r="Q849" s="49"/>
      <c r="R849" s="49"/>
      <c r="S849" s="49"/>
      <c r="T849" s="49"/>
      <c r="U849" s="52"/>
      <c r="V849" s="53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54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  <c r="BW849" s="49"/>
    </row>
    <row r="850" spans="1:75" ht="13.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50"/>
      <c r="O850" s="50"/>
      <c r="P850" s="50"/>
      <c r="Q850" s="49"/>
      <c r="R850" s="49"/>
      <c r="S850" s="49"/>
      <c r="T850" s="49"/>
      <c r="U850" s="52"/>
      <c r="V850" s="53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54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</row>
    <row r="851" spans="1:75" ht="13.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50"/>
      <c r="O851" s="50"/>
      <c r="P851" s="50"/>
      <c r="Q851" s="49"/>
      <c r="R851" s="49"/>
      <c r="S851" s="49"/>
      <c r="T851" s="49"/>
      <c r="U851" s="52"/>
      <c r="V851" s="53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54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</row>
    <row r="852" spans="1:75" ht="13.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50"/>
      <c r="O852" s="50"/>
      <c r="P852" s="50"/>
      <c r="Q852" s="49"/>
      <c r="R852" s="49"/>
      <c r="S852" s="49"/>
      <c r="T852" s="49"/>
      <c r="U852" s="52"/>
      <c r="V852" s="53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54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  <c r="BW852" s="49"/>
    </row>
    <row r="853" spans="1:75" ht="13.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50"/>
      <c r="O853" s="50"/>
      <c r="P853" s="50"/>
      <c r="Q853" s="49"/>
      <c r="R853" s="49"/>
      <c r="S853" s="49"/>
      <c r="T853" s="49"/>
      <c r="U853" s="52"/>
      <c r="V853" s="53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54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  <c r="BW853" s="49"/>
    </row>
    <row r="854" spans="1:75" ht="13.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50"/>
      <c r="O854" s="50"/>
      <c r="P854" s="50"/>
      <c r="Q854" s="49"/>
      <c r="R854" s="49"/>
      <c r="S854" s="49"/>
      <c r="T854" s="49"/>
      <c r="U854" s="52"/>
      <c r="V854" s="53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54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</row>
    <row r="855" spans="1:75" ht="13.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50"/>
      <c r="O855" s="50"/>
      <c r="P855" s="50"/>
      <c r="Q855" s="49"/>
      <c r="R855" s="49"/>
      <c r="S855" s="49"/>
      <c r="T855" s="49"/>
      <c r="U855" s="52"/>
      <c r="V855" s="53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54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  <c r="BW855" s="49"/>
    </row>
    <row r="856" spans="1:75" ht="13.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50"/>
      <c r="O856" s="50"/>
      <c r="P856" s="50"/>
      <c r="Q856" s="49"/>
      <c r="R856" s="49"/>
      <c r="S856" s="49"/>
      <c r="T856" s="49"/>
      <c r="U856" s="52"/>
      <c r="V856" s="53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54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  <c r="BW856" s="49"/>
    </row>
    <row r="857" spans="1:75" ht="13.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50"/>
      <c r="O857" s="50"/>
      <c r="P857" s="50"/>
      <c r="Q857" s="49"/>
      <c r="R857" s="49"/>
      <c r="S857" s="49"/>
      <c r="T857" s="49"/>
      <c r="U857" s="52"/>
      <c r="V857" s="53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54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  <c r="BW857" s="49"/>
    </row>
    <row r="858" spans="1:75" ht="13.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50"/>
      <c r="O858" s="50"/>
      <c r="P858" s="50"/>
      <c r="Q858" s="49"/>
      <c r="R858" s="49"/>
      <c r="S858" s="49"/>
      <c r="T858" s="49"/>
      <c r="U858" s="52"/>
      <c r="V858" s="53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54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  <c r="BW858" s="49"/>
    </row>
    <row r="859" spans="1:75" ht="13.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50"/>
      <c r="O859" s="50"/>
      <c r="P859" s="50"/>
      <c r="Q859" s="49"/>
      <c r="R859" s="49"/>
      <c r="S859" s="49"/>
      <c r="T859" s="49"/>
      <c r="U859" s="52"/>
      <c r="V859" s="53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54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  <c r="BW859" s="49"/>
    </row>
    <row r="860" spans="1:75" ht="13.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50"/>
      <c r="O860" s="50"/>
      <c r="P860" s="50"/>
      <c r="Q860" s="49"/>
      <c r="R860" s="49"/>
      <c r="S860" s="49"/>
      <c r="T860" s="49"/>
      <c r="U860" s="52"/>
      <c r="V860" s="53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54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  <c r="BW860" s="49"/>
    </row>
    <row r="861" spans="1:75" ht="13.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50"/>
      <c r="O861" s="50"/>
      <c r="P861" s="50"/>
      <c r="Q861" s="49"/>
      <c r="R861" s="49"/>
      <c r="S861" s="49"/>
      <c r="T861" s="49"/>
      <c r="U861" s="52"/>
      <c r="V861" s="53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54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  <c r="BW861" s="49"/>
    </row>
    <row r="862" spans="1:75" ht="13.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50"/>
      <c r="O862" s="50"/>
      <c r="P862" s="50"/>
      <c r="Q862" s="49"/>
      <c r="R862" s="49"/>
      <c r="S862" s="49"/>
      <c r="T862" s="49"/>
      <c r="U862" s="52"/>
      <c r="V862" s="53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54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  <c r="BW862" s="49"/>
    </row>
    <row r="863" spans="1:75" ht="13.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50"/>
      <c r="O863" s="50"/>
      <c r="P863" s="50"/>
      <c r="Q863" s="49"/>
      <c r="R863" s="49"/>
      <c r="S863" s="49"/>
      <c r="T863" s="49"/>
      <c r="U863" s="52"/>
      <c r="V863" s="53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54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  <c r="BW863" s="49"/>
    </row>
    <row r="864" spans="1:75" ht="13.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50"/>
      <c r="O864" s="50"/>
      <c r="P864" s="50"/>
      <c r="Q864" s="49"/>
      <c r="R864" s="49"/>
      <c r="S864" s="49"/>
      <c r="T864" s="49"/>
      <c r="U864" s="52"/>
      <c r="V864" s="53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54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  <c r="BW864" s="49"/>
    </row>
    <row r="865" spans="1:75" ht="13.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50"/>
      <c r="O865" s="50"/>
      <c r="P865" s="50"/>
      <c r="Q865" s="49"/>
      <c r="R865" s="49"/>
      <c r="S865" s="49"/>
      <c r="T865" s="49"/>
      <c r="U865" s="52"/>
      <c r="V865" s="53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54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  <c r="BW865" s="49"/>
    </row>
    <row r="866" spans="1:75" ht="13.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50"/>
      <c r="O866" s="50"/>
      <c r="P866" s="50"/>
      <c r="Q866" s="49"/>
      <c r="R866" s="49"/>
      <c r="S866" s="49"/>
      <c r="T866" s="49"/>
      <c r="U866" s="52"/>
      <c r="V866" s="53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54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  <c r="BW866" s="49"/>
    </row>
    <row r="867" spans="1:75" ht="13.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50"/>
      <c r="O867" s="50"/>
      <c r="P867" s="50"/>
      <c r="Q867" s="49"/>
      <c r="R867" s="49"/>
      <c r="S867" s="49"/>
      <c r="T867" s="49"/>
      <c r="U867" s="52"/>
      <c r="V867" s="53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54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  <c r="BW867" s="49"/>
    </row>
    <row r="868" spans="1:75" ht="13.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50"/>
      <c r="O868" s="50"/>
      <c r="P868" s="50"/>
      <c r="Q868" s="49"/>
      <c r="R868" s="49"/>
      <c r="S868" s="49"/>
      <c r="T868" s="49"/>
      <c r="U868" s="52"/>
      <c r="V868" s="53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54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  <c r="BW868" s="49"/>
    </row>
    <row r="869" spans="1:75" ht="13.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50"/>
      <c r="O869" s="50"/>
      <c r="P869" s="50"/>
      <c r="Q869" s="49"/>
      <c r="R869" s="49"/>
      <c r="S869" s="49"/>
      <c r="T869" s="49"/>
      <c r="U869" s="52"/>
      <c r="V869" s="53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54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  <c r="BW869" s="49"/>
    </row>
    <row r="870" spans="1:75" ht="13.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50"/>
      <c r="O870" s="50"/>
      <c r="P870" s="50"/>
      <c r="Q870" s="49"/>
      <c r="R870" s="49"/>
      <c r="S870" s="49"/>
      <c r="T870" s="49"/>
      <c r="U870" s="52"/>
      <c r="V870" s="53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54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  <c r="BW870" s="49"/>
    </row>
    <row r="871" spans="1:75" ht="13.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50"/>
      <c r="O871" s="50"/>
      <c r="P871" s="50"/>
      <c r="Q871" s="49"/>
      <c r="R871" s="49"/>
      <c r="S871" s="49"/>
      <c r="T871" s="49"/>
      <c r="U871" s="52"/>
      <c r="V871" s="53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54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  <c r="BW871" s="49"/>
    </row>
    <row r="872" spans="1:75" ht="13.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50"/>
      <c r="O872" s="50"/>
      <c r="P872" s="50"/>
      <c r="Q872" s="49"/>
      <c r="R872" s="49"/>
      <c r="S872" s="49"/>
      <c r="T872" s="49"/>
      <c r="U872" s="52"/>
      <c r="V872" s="53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54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  <c r="BW872" s="49"/>
    </row>
    <row r="873" spans="1:75" ht="13.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50"/>
      <c r="O873" s="50"/>
      <c r="P873" s="50"/>
      <c r="Q873" s="49"/>
      <c r="R873" s="49"/>
      <c r="S873" s="49"/>
      <c r="T873" s="49"/>
      <c r="U873" s="52"/>
      <c r="V873" s="53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54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  <c r="BW873" s="49"/>
    </row>
    <row r="874" spans="1:75" ht="13.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50"/>
      <c r="O874" s="50"/>
      <c r="P874" s="50"/>
      <c r="Q874" s="49"/>
      <c r="R874" s="49"/>
      <c r="S874" s="49"/>
      <c r="T874" s="49"/>
      <c r="U874" s="52"/>
      <c r="V874" s="53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54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  <c r="BW874" s="49"/>
    </row>
    <row r="875" spans="1:75" ht="13.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50"/>
      <c r="O875" s="50"/>
      <c r="P875" s="50"/>
      <c r="Q875" s="49"/>
      <c r="R875" s="49"/>
      <c r="S875" s="49"/>
      <c r="T875" s="49"/>
      <c r="U875" s="52"/>
      <c r="V875" s="53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54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</row>
    <row r="876" spans="1:75" ht="13.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50"/>
      <c r="O876" s="50"/>
      <c r="P876" s="50"/>
      <c r="Q876" s="49"/>
      <c r="R876" s="49"/>
      <c r="S876" s="49"/>
      <c r="T876" s="49"/>
      <c r="U876" s="52"/>
      <c r="V876" s="53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54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</row>
    <row r="877" spans="1:75" ht="13.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50"/>
      <c r="O877" s="50"/>
      <c r="P877" s="50"/>
      <c r="Q877" s="49"/>
      <c r="R877" s="49"/>
      <c r="S877" s="49"/>
      <c r="T877" s="49"/>
      <c r="U877" s="52"/>
      <c r="V877" s="53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54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  <c r="BW877" s="49"/>
    </row>
    <row r="878" spans="1:75" ht="13.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50"/>
      <c r="O878" s="50"/>
      <c r="P878" s="50"/>
      <c r="Q878" s="49"/>
      <c r="R878" s="49"/>
      <c r="S878" s="49"/>
      <c r="T878" s="49"/>
      <c r="U878" s="52"/>
      <c r="V878" s="53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54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  <c r="BW878" s="49"/>
    </row>
    <row r="879" spans="1:75" ht="13.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50"/>
      <c r="O879" s="50"/>
      <c r="P879" s="50"/>
      <c r="Q879" s="49"/>
      <c r="R879" s="49"/>
      <c r="S879" s="49"/>
      <c r="T879" s="49"/>
      <c r="U879" s="52"/>
      <c r="V879" s="53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54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  <c r="BW879" s="49"/>
    </row>
    <row r="880" spans="1:75" ht="13.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50"/>
      <c r="O880" s="50"/>
      <c r="P880" s="50"/>
      <c r="Q880" s="49"/>
      <c r="R880" s="49"/>
      <c r="S880" s="49"/>
      <c r="T880" s="49"/>
      <c r="U880" s="52"/>
      <c r="V880" s="53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54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  <c r="BW880" s="49"/>
    </row>
    <row r="881" spans="1:75" ht="13.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50"/>
      <c r="O881" s="50"/>
      <c r="P881" s="50"/>
      <c r="Q881" s="49"/>
      <c r="R881" s="49"/>
      <c r="S881" s="49"/>
      <c r="T881" s="49"/>
      <c r="U881" s="52"/>
      <c r="V881" s="53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54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  <c r="BW881" s="49"/>
    </row>
    <row r="882" spans="1:75" ht="13.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50"/>
      <c r="O882" s="50"/>
      <c r="P882" s="50"/>
      <c r="Q882" s="49"/>
      <c r="R882" s="49"/>
      <c r="S882" s="49"/>
      <c r="T882" s="49"/>
      <c r="U882" s="52"/>
      <c r="V882" s="53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54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  <c r="BW882" s="49"/>
    </row>
    <row r="883" spans="1:75" ht="13.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50"/>
      <c r="O883" s="50"/>
      <c r="P883" s="50"/>
      <c r="Q883" s="49"/>
      <c r="R883" s="49"/>
      <c r="S883" s="49"/>
      <c r="T883" s="49"/>
      <c r="U883" s="52"/>
      <c r="V883" s="53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54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  <c r="BW883" s="49"/>
    </row>
    <row r="884" spans="1:75" ht="13.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50"/>
      <c r="O884" s="50"/>
      <c r="P884" s="50"/>
      <c r="Q884" s="49"/>
      <c r="R884" s="49"/>
      <c r="S884" s="49"/>
      <c r="T884" s="49"/>
      <c r="U884" s="52"/>
      <c r="V884" s="53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54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  <c r="BW884" s="49"/>
    </row>
    <row r="885" spans="1:75" ht="13.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50"/>
      <c r="O885" s="50"/>
      <c r="P885" s="50"/>
      <c r="Q885" s="49"/>
      <c r="R885" s="49"/>
      <c r="S885" s="49"/>
      <c r="T885" s="49"/>
      <c r="U885" s="52"/>
      <c r="V885" s="53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54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  <c r="BW885" s="49"/>
    </row>
    <row r="886" spans="1:75" ht="13.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50"/>
      <c r="O886" s="50"/>
      <c r="P886" s="50"/>
      <c r="Q886" s="49"/>
      <c r="R886" s="49"/>
      <c r="S886" s="49"/>
      <c r="T886" s="49"/>
      <c r="U886" s="52"/>
      <c r="V886" s="53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54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  <c r="BW886" s="49"/>
    </row>
    <row r="887" spans="1:75" ht="13.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50"/>
      <c r="O887" s="50"/>
      <c r="P887" s="50"/>
      <c r="Q887" s="49"/>
      <c r="R887" s="49"/>
      <c r="S887" s="49"/>
      <c r="T887" s="49"/>
      <c r="U887" s="52"/>
      <c r="V887" s="53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54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  <c r="BW887" s="49"/>
    </row>
    <row r="888" spans="1:75" ht="13.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50"/>
      <c r="O888" s="50"/>
      <c r="P888" s="50"/>
      <c r="Q888" s="49"/>
      <c r="R888" s="49"/>
      <c r="S888" s="49"/>
      <c r="T888" s="49"/>
      <c r="U888" s="52"/>
      <c r="V888" s="53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54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  <c r="BW888" s="49"/>
    </row>
    <row r="889" spans="1:75" ht="13.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50"/>
      <c r="O889" s="50"/>
      <c r="P889" s="50"/>
      <c r="Q889" s="49"/>
      <c r="R889" s="49"/>
      <c r="S889" s="49"/>
      <c r="T889" s="49"/>
      <c r="U889" s="52"/>
      <c r="V889" s="53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54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  <c r="BW889" s="49"/>
    </row>
    <row r="890" spans="1:75" ht="13.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50"/>
      <c r="O890" s="50"/>
      <c r="P890" s="50"/>
      <c r="Q890" s="49"/>
      <c r="R890" s="49"/>
      <c r="S890" s="49"/>
      <c r="T890" s="49"/>
      <c r="U890" s="52"/>
      <c r="V890" s="53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54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  <c r="BW890" s="49"/>
    </row>
    <row r="891" spans="1:75" ht="13.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50"/>
      <c r="O891" s="50"/>
      <c r="P891" s="50"/>
      <c r="Q891" s="49"/>
      <c r="R891" s="49"/>
      <c r="S891" s="49"/>
      <c r="T891" s="49"/>
      <c r="U891" s="52"/>
      <c r="V891" s="53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54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  <c r="BW891" s="49"/>
    </row>
    <row r="892" spans="1:75" ht="13.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50"/>
      <c r="O892" s="50"/>
      <c r="P892" s="50"/>
      <c r="Q892" s="49"/>
      <c r="R892" s="49"/>
      <c r="S892" s="49"/>
      <c r="T892" s="49"/>
      <c r="U892" s="52"/>
      <c r="V892" s="53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54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  <c r="BW892" s="49"/>
    </row>
    <row r="893" spans="1:75" ht="13.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50"/>
      <c r="O893" s="50"/>
      <c r="P893" s="50"/>
      <c r="Q893" s="49"/>
      <c r="R893" s="49"/>
      <c r="S893" s="49"/>
      <c r="T893" s="49"/>
      <c r="U893" s="52"/>
      <c r="V893" s="53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54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  <c r="BW893" s="49"/>
    </row>
    <row r="894" spans="1:75" ht="13.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50"/>
      <c r="O894" s="50"/>
      <c r="P894" s="50"/>
      <c r="Q894" s="49"/>
      <c r="R894" s="49"/>
      <c r="S894" s="49"/>
      <c r="T894" s="49"/>
      <c r="U894" s="52"/>
      <c r="V894" s="53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54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  <c r="BW894" s="49"/>
    </row>
    <row r="895" spans="1:75" ht="13.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50"/>
      <c r="O895" s="50"/>
      <c r="P895" s="50"/>
      <c r="Q895" s="49"/>
      <c r="R895" s="49"/>
      <c r="S895" s="49"/>
      <c r="T895" s="49"/>
      <c r="U895" s="52"/>
      <c r="V895" s="53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54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  <c r="BW895" s="49"/>
    </row>
    <row r="896" spans="1:75" ht="13.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50"/>
      <c r="O896" s="50"/>
      <c r="P896" s="50"/>
      <c r="Q896" s="49"/>
      <c r="R896" s="49"/>
      <c r="S896" s="49"/>
      <c r="T896" s="49"/>
      <c r="U896" s="52"/>
      <c r="V896" s="53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54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  <c r="BW896" s="49"/>
    </row>
    <row r="897" spans="1:75" ht="13.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50"/>
      <c r="O897" s="50"/>
      <c r="P897" s="50"/>
      <c r="Q897" s="49"/>
      <c r="R897" s="49"/>
      <c r="S897" s="49"/>
      <c r="T897" s="49"/>
      <c r="U897" s="52"/>
      <c r="V897" s="53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54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  <c r="BW897" s="49"/>
    </row>
    <row r="898" spans="1:75" ht="13.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50"/>
      <c r="O898" s="50"/>
      <c r="P898" s="50"/>
      <c r="Q898" s="49"/>
      <c r="R898" s="49"/>
      <c r="S898" s="49"/>
      <c r="T898" s="49"/>
      <c r="U898" s="52"/>
      <c r="V898" s="53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54"/>
      <c r="BD898" s="49"/>
      <c r="BE898" s="49"/>
      <c r="BF898" s="49"/>
      <c r="BG898" s="49"/>
      <c r="BH898" s="49"/>
      <c r="BI898" s="49"/>
      <c r="BJ898" s="49"/>
      <c r="BK898" s="49"/>
      <c r="BL898" s="49"/>
      <c r="BM898" s="49"/>
      <c r="BN898" s="49"/>
      <c r="BO898" s="49"/>
      <c r="BP898" s="49"/>
      <c r="BQ898" s="49"/>
      <c r="BR898" s="49"/>
      <c r="BS898" s="49"/>
      <c r="BT898" s="49"/>
      <c r="BU898" s="49"/>
      <c r="BV898" s="49"/>
      <c r="BW898" s="49"/>
    </row>
    <row r="899" spans="1:75" ht="13.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50"/>
      <c r="O899" s="50"/>
      <c r="P899" s="50"/>
      <c r="Q899" s="49"/>
      <c r="R899" s="49"/>
      <c r="S899" s="49"/>
      <c r="T899" s="49"/>
      <c r="U899" s="52"/>
      <c r="V899" s="53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54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</row>
    <row r="900" spans="1:75" ht="13.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50"/>
      <c r="O900" s="50"/>
      <c r="P900" s="50"/>
      <c r="Q900" s="49"/>
      <c r="R900" s="49"/>
      <c r="S900" s="49"/>
      <c r="T900" s="49"/>
      <c r="U900" s="52"/>
      <c r="V900" s="53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54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</row>
    <row r="901" spans="1:75" ht="13.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50"/>
      <c r="O901" s="50"/>
      <c r="P901" s="50"/>
      <c r="Q901" s="49"/>
      <c r="R901" s="49"/>
      <c r="S901" s="49"/>
      <c r="T901" s="49"/>
      <c r="U901" s="52"/>
      <c r="V901" s="53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54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</row>
    <row r="902" spans="1:75" ht="13.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50"/>
      <c r="O902" s="50"/>
      <c r="P902" s="50"/>
      <c r="Q902" s="49"/>
      <c r="R902" s="49"/>
      <c r="S902" s="49"/>
      <c r="T902" s="49"/>
      <c r="U902" s="52"/>
      <c r="V902" s="53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54"/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  <c r="BW902" s="49"/>
    </row>
    <row r="903" spans="1:75" ht="13.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50"/>
      <c r="O903" s="50"/>
      <c r="P903" s="50"/>
      <c r="Q903" s="49"/>
      <c r="R903" s="49"/>
      <c r="S903" s="49"/>
      <c r="T903" s="49"/>
      <c r="U903" s="52"/>
      <c r="V903" s="53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54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  <c r="BW903" s="49"/>
    </row>
    <row r="904" spans="1:75" ht="13.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50"/>
      <c r="O904" s="50"/>
      <c r="P904" s="50"/>
      <c r="Q904" s="49"/>
      <c r="R904" s="49"/>
      <c r="S904" s="49"/>
      <c r="T904" s="49"/>
      <c r="U904" s="52"/>
      <c r="V904" s="53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54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  <c r="BW904" s="49"/>
    </row>
    <row r="905" spans="1:75" ht="13.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50"/>
      <c r="O905" s="50"/>
      <c r="P905" s="50"/>
      <c r="Q905" s="49"/>
      <c r="R905" s="49"/>
      <c r="S905" s="49"/>
      <c r="T905" s="49"/>
      <c r="U905" s="52"/>
      <c r="V905" s="53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54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  <c r="BW905" s="49"/>
    </row>
    <row r="906" spans="1:75" ht="13.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50"/>
      <c r="O906" s="50"/>
      <c r="P906" s="50"/>
      <c r="Q906" s="49"/>
      <c r="R906" s="49"/>
      <c r="S906" s="49"/>
      <c r="T906" s="49"/>
      <c r="U906" s="52"/>
      <c r="V906" s="53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54"/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  <c r="BW906" s="49"/>
    </row>
    <row r="907" spans="1:75" ht="13.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50"/>
      <c r="O907" s="50"/>
      <c r="P907" s="50"/>
      <c r="Q907" s="49"/>
      <c r="R907" s="49"/>
      <c r="S907" s="49"/>
      <c r="T907" s="49"/>
      <c r="U907" s="52"/>
      <c r="V907" s="53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54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  <c r="BW907" s="49"/>
    </row>
    <row r="908" spans="1:75" ht="13.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50"/>
      <c r="O908" s="50"/>
      <c r="P908" s="50"/>
      <c r="Q908" s="49"/>
      <c r="R908" s="49"/>
      <c r="S908" s="49"/>
      <c r="T908" s="49"/>
      <c r="U908" s="52"/>
      <c r="V908" s="53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54"/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  <c r="BW908" s="49"/>
    </row>
    <row r="909" spans="1:75" ht="13.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50"/>
      <c r="O909" s="50"/>
      <c r="P909" s="50"/>
      <c r="Q909" s="49"/>
      <c r="R909" s="49"/>
      <c r="S909" s="49"/>
      <c r="T909" s="49"/>
      <c r="U909" s="52"/>
      <c r="V909" s="53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54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  <c r="BW909" s="49"/>
    </row>
    <row r="910" spans="1:75" ht="13.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50"/>
      <c r="O910" s="50"/>
      <c r="P910" s="50"/>
      <c r="Q910" s="49"/>
      <c r="R910" s="49"/>
      <c r="S910" s="49"/>
      <c r="T910" s="49"/>
      <c r="U910" s="52"/>
      <c r="V910" s="53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54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  <c r="BW910" s="49"/>
    </row>
    <row r="911" spans="1:75" ht="13.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50"/>
      <c r="O911" s="50"/>
      <c r="P911" s="50"/>
      <c r="Q911" s="49"/>
      <c r="R911" s="49"/>
      <c r="S911" s="49"/>
      <c r="T911" s="49"/>
      <c r="U911" s="52"/>
      <c r="V911" s="53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54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  <c r="BW911" s="49"/>
    </row>
    <row r="912" spans="1:75" ht="13.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50"/>
      <c r="O912" s="50"/>
      <c r="P912" s="50"/>
      <c r="Q912" s="49"/>
      <c r="R912" s="49"/>
      <c r="S912" s="49"/>
      <c r="T912" s="49"/>
      <c r="U912" s="52"/>
      <c r="V912" s="53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54"/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  <c r="BW912" s="49"/>
    </row>
    <row r="913" spans="1:75" ht="13.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50"/>
      <c r="O913" s="50"/>
      <c r="P913" s="50"/>
      <c r="Q913" s="49"/>
      <c r="R913" s="49"/>
      <c r="S913" s="49"/>
      <c r="T913" s="49"/>
      <c r="U913" s="52"/>
      <c r="V913" s="53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54"/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  <c r="BW913" s="49"/>
    </row>
    <row r="914" spans="1:75" ht="13.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50"/>
      <c r="O914" s="50"/>
      <c r="P914" s="50"/>
      <c r="Q914" s="49"/>
      <c r="R914" s="49"/>
      <c r="S914" s="49"/>
      <c r="T914" s="49"/>
      <c r="U914" s="52"/>
      <c r="V914" s="53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54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  <c r="BW914" s="49"/>
    </row>
    <row r="915" spans="1:75" ht="13.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50"/>
      <c r="O915" s="50"/>
      <c r="P915" s="50"/>
      <c r="Q915" s="49"/>
      <c r="R915" s="49"/>
      <c r="S915" s="49"/>
      <c r="T915" s="49"/>
      <c r="U915" s="52"/>
      <c r="V915" s="53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54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</row>
    <row r="916" spans="1:75" ht="13.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50"/>
      <c r="O916" s="50"/>
      <c r="P916" s="50"/>
      <c r="Q916" s="49"/>
      <c r="R916" s="49"/>
      <c r="S916" s="49"/>
      <c r="T916" s="49"/>
      <c r="U916" s="52"/>
      <c r="V916" s="53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54"/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  <c r="BW916" s="49"/>
    </row>
    <row r="917" spans="1:75" ht="13.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50"/>
      <c r="O917" s="50"/>
      <c r="P917" s="50"/>
      <c r="Q917" s="49"/>
      <c r="R917" s="49"/>
      <c r="S917" s="49"/>
      <c r="T917" s="49"/>
      <c r="U917" s="52"/>
      <c r="V917" s="53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54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  <c r="BW917" s="49"/>
    </row>
    <row r="918" spans="1:75" ht="13.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50"/>
      <c r="O918" s="50"/>
      <c r="P918" s="50"/>
      <c r="Q918" s="49"/>
      <c r="R918" s="49"/>
      <c r="S918" s="49"/>
      <c r="T918" s="49"/>
      <c r="U918" s="52"/>
      <c r="V918" s="53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54"/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  <c r="BW918" s="49"/>
    </row>
    <row r="919" spans="1:75" ht="13.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50"/>
      <c r="O919" s="50"/>
      <c r="P919" s="50"/>
      <c r="Q919" s="49"/>
      <c r="R919" s="49"/>
      <c r="S919" s="49"/>
      <c r="T919" s="49"/>
      <c r="U919" s="52"/>
      <c r="V919" s="53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54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  <c r="BW919" s="49"/>
    </row>
    <row r="920" spans="1:75" ht="13.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50"/>
      <c r="O920" s="50"/>
      <c r="P920" s="50"/>
      <c r="Q920" s="49"/>
      <c r="R920" s="49"/>
      <c r="S920" s="49"/>
      <c r="T920" s="49"/>
      <c r="U920" s="52"/>
      <c r="V920" s="53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54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  <c r="BW920" s="49"/>
    </row>
    <row r="921" spans="1:75" ht="13.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50"/>
      <c r="O921" s="50"/>
      <c r="P921" s="50"/>
      <c r="Q921" s="49"/>
      <c r="R921" s="49"/>
      <c r="S921" s="49"/>
      <c r="T921" s="49"/>
      <c r="U921" s="52"/>
      <c r="V921" s="53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54"/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  <c r="BW921" s="49"/>
    </row>
    <row r="922" spans="1:75" ht="13.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50"/>
      <c r="O922" s="50"/>
      <c r="P922" s="50"/>
      <c r="Q922" s="49"/>
      <c r="R922" s="49"/>
      <c r="S922" s="49"/>
      <c r="T922" s="49"/>
      <c r="U922" s="52"/>
      <c r="V922" s="53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54"/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  <c r="BW922" s="49"/>
    </row>
    <row r="923" spans="1:75" ht="13.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50"/>
      <c r="O923" s="50"/>
      <c r="P923" s="50"/>
      <c r="Q923" s="49"/>
      <c r="R923" s="49"/>
      <c r="S923" s="49"/>
      <c r="T923" s="49"/>
      <c r="U923" s="52"/>
      <c r="V923" s="53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54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  <c r="BW923" s="49"/>
    </row>
    <row r="924" spans="1:75" ht="13.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50"/>
      <c r="O924" s="50"/>
      <c r="P924" s="50"/>
      <c r="Q924" s="49"/>
      <c r="R924" s="49"/>
      <c r="S924" s="49"/>
      <c r="T924" s="49"/>
      <c r="U924" s="52"/>
      <c r="V924" s="53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54"/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  <c r="BW924" s="49"/>
    </row>
    <row r="925" spans="1:75" ht="13.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50"/>
      <c r="O925" s="50"/>
      <c r="P925" s="50"/>
      <c r="Q925" s="49"/>
      <c r="R925" s="49"/>
      <c r="S925" s="49"/>
      <c r="T925" s="49"/>
      <c r="U925" s="52"/>
      <c r="V925" s="53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54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</row>
    <row r="926" spans="1:75" ht="13.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50"/>
      <c r="O926" s="50"/>
      <c r="P926" s="50"/>
      <c r="Q926" s="49"/>
      <c r="R926" s="49"/>
      <c r="S926" s="49"/>
      <c r="T926" s="49"/>
      <c r="U926" s="52"/>
      <c r="V926" s="53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54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</row>
    <row r="927" spans="1:75" ht="13.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50"/>
      <c r="O927" s="50"/>
      <c r="P927" s="50"/>
      <c r="Q927" s="49"/>
      <c r="R927" s="49"/>
      <c r="S927" s="49"/>
      <c r="T927" s="49"/>
      <c r="U927" s="52"/>
      <c r="V927" s="53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54"/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  <c r="BW927" s="49"/>
    </row>
    <row r="928" spans="1:75" ht="13.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50"/>
      <c r="O928" s="50"/>
      <c r="P928" s="50"/>
      <c r="Q928" s="49"/>
      <c r="R928" s="49"/>
      <c r="S928" s="49"/>
      <c r="T928" s="49"/>
      <c r="U928" s="52"/>
      <c r="V928" s="53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54"/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  <c r="BW928" s="49"/>
    </row>
    <row r="929" spans="1:75" ht="13.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50"/>
      <c r="O929" s="50"/>
      <c r="P929" s="50"/>
      <c r="Q929" s="49"/>
      <c r="R929" s="49"/>
      <c r="S929" s="49"/>
      <c r="T929" s="49"/>
      <c r="U929" s="52"/>
      <c r="V929" s="53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54"/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  <c r="BW929" s="49"/>
    </row>
    <row r="930" spans="1:75" ht="13.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50"/>
      <c r="O930" s="50"/>
      <c r="P930" s="50"/>
      <c r="Q930" s="49"/>
      <c r="R930" s="49"/>
      <c r="S930" s="49"/>
      <c r="T930" s="49"/>
      <c r="U930" s="52"/>
      <c r="V930" s="53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54"/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  <c r="BW930" s="49"/>
    </row>
    <row r="931" spans="1:75" ht="13.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50"/>
      <c r="O931" s="50"/>
      <c r="P931" s="50"/>
      <c r="Q931" s="49"/>
      <c r="R931" s="49"/>
      <c r="S931" s="49"/>
      <c r="T931" s="49"/>
      <c r="U931" s="52"/>
      <c r="V931" s="53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54"/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  <c r="BW931" s="49"/>
    </row>
    <row r="932" spans="1:75" ht="13.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50"/>
      <c r="O932" s="50"/>
      <c r="P932" s="50"/>
      <c r="Q932" s="49"/>
      <c r="R932" s="49"/>
      <c r="S932" s="49"/>
      <c r="T932" s="49"/>
      <c r="U932" s="52"/>
      <c r="V932" s="53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54"/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  <c r="BW932" s="49"/>
    </row>
    <row r="933" spans="1:75" ht="13.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50"/>
      <c r="O933" s="50"/>
      <c r="P933" s="50"/>
      <c r="Q933" s="49"/>
      <c r="R933" s="49"/>
      <c r="S933" s="49"/>
      <c r="T933" s="49"/>
      <c r="U933" s="52"/>
      <c r="V933" s="53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54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  <c r="BW933" s="49"/>
    </row>
    <row r="934" spans="1:75" ht="13.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50"/>
      <c r="O934" s="50"/>
      <c r="P934" s="50"/>
      <c r="Q934" s="49"/>
      <c r="R934" s="49"/>
      <c r="S934" s="49"/>
      <c r="T934" s="49"/>
      <c r="U934" s="52"/>
      <c r="V934" s="53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54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  <c r="BW934" s="49"/>
    </row>
    <row r="935" spans="1:75" ht="13.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50"/>
      <c r="O935" s="50"/>
      <c r="P935" s="50"/>
      <c r="Q935" s="49"/>
      <c r="R935" s="49"/>
      <c r="S935" s="49"/>
      <c r="T935" s="49"/>
      <c r="U935" s="52"/>
      <c r="V935" s="53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54"/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  <c r="BW935" s="49"/>
    </row>
    <row r="936" spans="1:75" ht="13.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50"/>
      <c r="O936" s="50"/>
      <c r="P936" s="50"/>
      <c r="Q936" s="49"/>
      <c r="R936" s="49"/>
      <c r="S936" s="49"/>
      <c r="T936" s="49"/>
      <c r="U936" s="52"/>
      <c r="V936" s="53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54"/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  <c r="BW936" s="49"/>
    </row>
    <row r="937" spans="1:75" ht="13.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50"/>
      <c r="O937" s="50"/>
      <c r="P937" s="50"/>
      <c r="Q937" s="49"/>
      <c r="R937" s="49"/>
      <c r="S937" s="49"/>
      <c r="T937" s="49"/>
      <c r="U937" s="52"/>
      <c r="V937" s="53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54"/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  <c r="BW937" s="49"/>
    </row>
    <row r="938" spans="1:75" ht="13.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50"/>
      <c r="O938" s="50"/>
      <c r="P938" s="50"/>
      <c r="Q938" s="49"/>
      <c r="R938" s="49"/>
      <c r="S938" s="49"/>
      <c r="T938" s="49"/>
      <c r="U938" s="52"/>
      <c r="V938" s="53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54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  <c r="BW938" s="49"/>
    </row>
    <row r="939" spans="1:75" ht="13.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50"/>
      <c r="O939" s="50"/>
      <c r="P939" s="50"/>
      <c r="Q939" s="49"/>
      <c r="R939" s="49"/>
      <c r="S939" s="49"/>
      <c r="T939" s="49"/>
      <c r="U939" s="52"/>
      <c r="V939" s="53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54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  <c r="BW939" s="49"/>
    </row>
    <row r="940" spans="1:75" ht="13.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50"/>
      <c r="O940" s="50"/>
      <c r="P940" s="50"/>
      <c r="Q940" s="49"/>
      <c r="R940" s="49"/>
      <c r="S940" s="49"/>
      <c r="T940" s="49"/>
      <c r="U940" s="52"/>
      <c r="V940" s="53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54"/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  <c r="BW940" s="49"/>
    </row>
    <row r="941" spans="1:75" ht="13.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50"/>
      <c r="O941" s="50"/>
      <c r="P941" s="50"/>
      <c r="Q941" s="49"/>
      <c r="R941" s="49"/>
      <c r="S941" s="49"/>
      <c r="T941" s="49"/>
      <c r="U941" s="52"/>
      <c r="V941" s="53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54"/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  <c r="BW941" s="49"/>
    </row>
    <row r="942" spans="1:75" ht="13.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50"/>
      <c r="O942" s="50"/>
      <c r="P942" s="50"/>
      <c r="Q942" s="49"/>
      <c r="R942" s="49"/>
      <c r="S942" s="49"/>
      <c r="T942" s="49"/>
      <c r="U942" s="52"/>
      <c r="V942" s="53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54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</row>
    <row r="943" spans="1:75" ht="13.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50"/>
      <c r="O943" s="50"/>
      <c r="P943" s="50"/>
      <c r="Q943" s="49"/>
      <c r="R943" s="49"/>
      <c r="S943" s="49"/>
      <c r="T943" s="49"/>
      <c r="U943" s="52"/>
      <c r="V943" s="53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54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  <c r="BW943" s="49"/>
    </row>
    <row r="944" spans="1:75" ht="13.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50"/>
      <c r="O944" s="50"/>
      <c r="P944" s="50"/>
      <c r="Q944" s="49"/>
      <c r="R944" s="49"/>
      <c r="S944" s="49"/>
      <c r="T944" s="49"/>
      <c r="U944" s="52"/>
      <c r="V944" s="53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54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  <c r="BW944" s="49"/>
    </row>
    <row r="945" spans="1:75" ht="13.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50"/>
      <c r="O945" s="50"/>
      <c r="P945" s="50"/>
      <c r="Q945" s="49"/>
      <c r="R945" s="49"/>
      <c r="S945" s="49"/>
      <c r="T945" s="49"/>
      <c r="U945" s="52"/>
      <c r="V945" s="53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54"/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  <c r="BW945" s="49"/>
    </row>
    <row r="946" spans="1:75" ht="13.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50"/>
      <c r="O946" s="50"/>
      <c r="P946" s="50"/>
      <c r="Q946" s="49"/>
      <c r="R946" s="49"/>
      <c r="S946" s="49"/>
      <c r="T946" s="49"/>
      <c r="U946" s="52"/>
      <c r="V946" s="53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54"/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  <c r="BW946" s="49"/>
    </row>
    <row r="947" spans="1:75" ht="13.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50"/>
      <c r="O947" s="50"/>
      <c r="P947" s="50"/>
      <c r="Q947" s="49"/>
      <c r="R947" s="49"/>
      <c r="S947" s="49"/>
      <c r="T947" s="49"/>
      <c r="U947" s="52"/>
      <c r="V947" s="53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54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</row>
    <row r="948" spans="1:75" ht="13.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50"/>
      <c r="O948" s="50"/>
      <c r="P948" s="50"/>
      <c r="Q948" s="49"/>
      <c r="R948" s="49"/>
      <c r="S948" s="49"/>
      <c r="T948" s="49"/>
      <c r="U948" s="52"/>
      <c r="V948" s="53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54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  <c r="BW948" s="49"/>
    </row>
    <row r="949" spans="1:75" ht="13.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50"/>
      <c r="O949" s="50"/>
      <c r="P949" s="50"/>
      <c r="Q949" s="49"/>
      <c r="R949" s="49"/>
      <c r="S949" s="49"/>
      <c r="T949" s="49"/>
      <c r="U949" s="52"/>
      <c r="V949" s="53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54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  <c r="BW949" s="49"/>
    </row>
    <row r="950" spans="1:75" ht="13.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50"/>
      <c r="O950" s="50"/>
      <c r="P950" s="50"/>
      <c r="Q950" s="49"/>
      <c r="R950" s="49"/>
      <c r="S950" s="49"/>
      <c r="T950" s="49"/>
      <c r="U950" s="52"/>
      <c r="V950" s="53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54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</row>
    <row r="951" spans="1:75" ht="13.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50"/>
      <c r="O951" s="50"/>
      <c r="P951" s="50"/>
      <c r="Q951" s="49"/>
      <c r="R951" s="49"/>
      <c r="S951" s="49"/>
      <c r="T951" s="49"/>
      <c r="U951" s="52"/>
      <c r="V951" s="53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54"/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  <c r="BW951" s="49"/>
    </row>
    <row r="952" spans="1:75" ht="13.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50"/>
      <c r="O952" s="50"/>
      <c r="P952" s="50"/>
      <c r="Q952" s="49"/>
      <c r="R952" s="49"/>
      <c r="S952" s="49"/>
      <c r="T952" s="49"/>
      <c r="U952" s="52"/>
      <c r="V952" s="53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54"/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  <c r="BW952" s="49"/>
    </row>
    <row r="953" spans="1:75" ht="13.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50"/>
      <c r="O953" s="50"/>
      <c r="P953" s="50"/>
      <c r="Q953" s="49"/>
      <c r="R953" s="49"/>
      <c r="S953" s="49"/>
      <c r="T953" s="49"/>
      <c r="U953" s="52"/>
      <c r="V953" s="53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54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  <c r="BW953" s="49"/>
    </row>
    <row r="954" spans="1:75" ht="13.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50"/>
      <c r="O954" s="50"/>
      <c r="P954" s="50"/>
      <c r="Q954" s="49"/>
      <c r="R954" s="49"/>
      <c r="S954" s="49"/>
      <c r="T954" s="49"/>
      <c r="U954" s="52"/>
      <c r="V954" s="53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54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  <c r="BW954" s="49"/>
    </row>
    <row r="955" spans="1:75" ht="13.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50"/>
      <c r="O955" s="50"/>
      <c r="P955" s="50"/>
      <c r="Q955" s="49"/>
      <c r="R955" s="49"/>
      <c r="S955" s="49"/>
      <c r="T955" s="49"/>
      <c r="U955" s="52"/>
      <c r="V955" s="53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54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  <c r="BW955" s="49"/>
    </row>
    <row r="956" spans="1:75" ht="13.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50"/>
      <c r="O956" s="50"/>
      <c r="P956" s="50"/>
      <c r="Q956" s="49"/>
      <c r="R956" s="49"/>
      <c r="S956" s="49"/>
      <c r="T956" s="49"/>
      <c r="U956" s="52"/>
      <c r="V956" s="53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54"/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  <c r="BW956" s="49"/>
    </row>
    <row r="957" spans="1:75" ht="13.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50"/>
      <c r="O957" s="50"/>
      <c r="P957" s="50"/>
      <c r="Q957" s="49"/>
      <c r="R957" s="49"/>
      <c r="S957" s="49"/>
      <c r="T957" s="49"/>
      <c r="U957" s="52"/>
      <c r="V957" s="53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54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</row>
    <row r="958" spans="1:75" ht="13.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50"/>
      <c r="O958" s="50"/>
      <c r="P958" s="50"/>
      <c r="Q958" s="49"/>
      <c r="R958" s="49"/>
      <c r="S958" s="49"/>
      <c r="T958" s="49"/>
      <c r="U958" s="52"/>
      <c r="V958" s="53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54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</row>
    <row r="959" spans="1:75" ht="13.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50"/>
      <c r="O959" s="50"/>
      <c r="P959" s="50"/>
      <c r="Q959" s="49"/>
      <c r="R959" s="49"/>
      <c r="S959" s="49"/>
      <c r="T959" s="49"/>
      <c r="U959" s="52"/>
      <c r="V959" s="53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54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  <c r="BW959" s="49"/>
    </row>
    <row r="960" spans="1:75" ht="13.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50"/>
      <c r="O960" s="50"/>
      <c r="P960" s="50"/>
      <c r="Q960" s="49"/>
      <c r="R960" s="49"/>
      <c r="S960" s="49"/>
      <c r="T960" s="49"/>
      <c r="U960" s="52"/>
      <c r="V960" s="53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54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</row>
    <row r="961" spans="1:75" ht="13.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50"/>
      <c r="O961" s="50"/>
      <c r="P961" s="50"/>
      <c r="Q961" s="49"/>
      <c r="R961" s="49"/>
      <c r="S961" s="49"/>
      <c r="T961" s="49"/>
      <c r="U961" s="52"/>
      <c r="V961" s="53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54"/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  <c r="BW961" s="49"/>
    </row>
    <row r="962" spans="1:75" ht="13.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50"/>
      <c r="O962" s="50"/>
      <c r="P962" s="50"/>
      <c r="Q962" s="49"/>
      <c r="R962" s="49"/>
      <c r="S962" s="49"/>
      <c r="T962" s="49"/>
      <c r="U962" s="52"/>
      <c r="V962" s="53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54"/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  <c r="BW962" s="49"/>
    </row>
    <row r="963" spans="1:75" ht="13.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50"/>
      <c r="O963" s="50"/>
      <c r="P963" s="50"/>
      <c r="Q963" s="49"/>
      <c r="R963" s="49"/>
      <c r="S963" s="49"/>
      <c r="T963" s="49"/>
      <c r="U963" s="52"/>
      <c r="V963" s="53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54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  <c r="BW963" s="49"/>
    </row>
    <row r="964" spans="1:75" ht="13.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50"/>
      <c r="O964" s="50"/>
      <c r="P964" s="50"/>
      <c r="Q964" s="49"/>
      <c r="R964" s="49"/>
      <c r="S964" s="49"/>
      <c r="T964" s="49"/>
      <c r="U964" s="52"/>
      <c r="V964" s="53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54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  <c r="BW964" s="49"/>
    </row>
    <row r="965" spans="1:75" ht="13.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50"/>
      <c r="O965" s="50"/>
      <c r="P965" s="50"/>
      <c r="Q965" s="49"/>
      <c r="R965" s="49"/>
      <c r="S965" s="49"/>
      <c r="T965" s="49"/>
      <c r="U965" s="52"/>
      <c r="V965" s="53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54"/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  <c r="BW965" s="49"/>
    </row>
    <row r="966" spans="1:75" ht="13.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50"/>
      <c r="O966" s="50"/>
      <c r="P966" s="50"/>
      <c r="Q966" s="49"/>
      <c r="R966" s="49"/>
      <c r="S966" s="49"/>
      <c r="T966" s="49"/>
      <c r="U966" s="52"/>
      <c r="V966" s="53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54"/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  <c r="BW966" s="49"/>
    </row>
    <row r="967" spans="1:75" ht="13.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50"/>
      <c r="O967" s="50"/>
      <c r="P967" s="50"/>
      <c r="Q967" s="49"/>
      <c r="R967" s="49"/>
      <c r="S967" s="49"/>
      <c r="T967" s="49"/>
      <c r="U967" s="52"/>
      <c r="V967" s="53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54"/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  <c r="BW967" s="49"/>
    </row>
    <row r="968" spans="1:75" ht="13.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50"/>
      <c r="O968" s="50"/>
      <c r="P968" s="50"/>
      <c r="Q968" s="49"/>
      <c r="R968" s="49"/>
      <c r="S968" s="49"/>
      <c r="T968" s="49"/>
      <c r="U968" s="52"/>
      <c r="V968" s="53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54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  <c r="BW968" s="49"/>
    </row>
    <row r="969" spans="1:75" ht="13.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50"/>
      <c r="O969" s="50"/>
      <c r="P969" s="50"/>
      <c r="Q969" s="49"/>
      <c r="R969" s="49"/>
      <c r="S969" s="49"/>
      <c r="T969" s="49"/>
      <c r="U969" s="52"/>
      <c r="V969" s="53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54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  <c r="BW969" s="49"/>
    </row>
    <row r="970" spans="1:75" ht="13.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50"/>
      <c r="O970" s="50"/>
      <c r="P970" s="50"/>
      <c r="Q970" s="49"/>
      <c r="R970" s="49"/>
      <c r="S970" s="49"/>
      <c r="T970" s="49"/>
      <c r="U970" s="52"/>
      <c r="V970" s="53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54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  <c r="BW970" s="49"/>
    </row>
    <row r="971" spans="1:75" ht="13.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50"/>
      <c r="O971" s="50"/>
      <c r="P971" s="50"/>
      <c r="Q971" s="49"/>
      <c r="R971" s="49"/>
      <c r="S971" s="49"/>
      <c r="T971" s="49"/>
      <c r="U971" s="52"/>
      <c r="V971" s="53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54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  <c r="BW971" s="49"/>
    </row>
    <row r="972" spans="1:75" ht="13.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50"/>
      <c r="O972" s="50"/>
      <c r="P972" s="50"/>
      <c r="Q972" s="49"/>
      <c r="R972" s="49"/>
      <c r="S972" s="49"/>
      <c r="T972" s="49"/>
      <c r="U972" s="52"/>
      <c r="V972" s="53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54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  <c r="BW972" s="49"/>
    </row>
    <row r="973" spans="1:75" ht="13.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50"/>
      <c r="O973" s="50"/>
      <c r="P973" s="50"/>
      <c r="Q973" s="49"/>
      <c r="R973" s="49"/>
      <c r="S973" s="49"/>
      <c r="T973" s="49"/>
      <c r="U973" s="52"/>
      <c r="V973" s="53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54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  <c r="BW973" s="49"/>
    </row>
    <row r="974" spans="1:75" ht="13.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50"/>
      <c r="O974" s="50"/>
      <c r="P974" s="50"/>
      <c r="Q974" s="49"/>
      <c r="R974" s="49"/>
      <c r="S974" s="49"/>
      <c r="T974" s="49"/>
      <c r="U974" s="52"/>
      <c r="V974" s="53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54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  <c r="BW974" s="49"/>
    </row>
    <row r="975" spans="1:75" ht="13.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50"/>
      <c r="O975" s="50"/>
      <c r="P975" s="50"/>
      <c r="Q975" s="49"/>
      <c r="R975" s="49"/>
      <c r="S975" s="49"/>
      <c r="T975" s="49"/>
      <c r="U975" s="52"/>
      <c r="V975" s="53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54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  <c r="BW975" s="49"/>
    </row>
    <row r="976" spans="1:75" ht="13.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50"/>
      <c r="O976" s="50"/>
      <c r="P976" s="50"/>
      <c r="Q976" s="49"/>
      <c r="R976" s="49"/>
      <c r="S976" s="49"/>
      <c r="T976" s="49"/>
      <c r="U976" s="52"/>
      <c r="V976" s="53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54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  <c r="BW976" s="49"/>
    </row>
    <row r="977" spans="1:75" ht="13.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50"/>
      <c r="O977" s="50"/>
      <c r="P977" s="50"/>
      <c r="Q977" s="49"/>
      <c r="R977" s="49"/>
      <c r="S977" s="49"/>
      <c r="T977" s="49"/>
      <c r="U977" s="52"/>
      <c r="V977" s="53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54"/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  <c r="BW977" s="49"/>
    </row>
    <row r="978" spans="1:75" ht="13.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50"/>
      <c r="O978" s="50"/>
      <c r="P978" s="50"/>
      <c r="Q978" s="49"/>
      <c r="R978" s="49"/>
      <c r="S978" s="49"/>
      <c r="T978" s="49"/>
      <c r="U978" s="52"/>
      <c r="V978" s="53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54"/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  <c r="BW978" s="49"/>
    </row>
    <row r="979" spans="1:75" ht="13.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50"/>
      <c r="O979" s="50"/>
      <c r="P979" s="50"/>
      <c r="Q979" s="49"/>
      <c r="R979" s="49"/>
      <c r="S979" s="49"/>
      <c r="T979" s="49"/>
      <c r="U979" s="52"/>
      <c r="V979" s="53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54"/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  <c r="BW979" s="49"/>
    </row>
    <row r="980" spans="1:75" ht="13.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50"/>
      <c r="O980" s="50"/>
      <c r="P980" s="50"/>
      <c r="Q980" s="49"/>
      <c r="R980" s="49"/>
      <c r="S980" s="49"/>
      <c r="T980" s="49"/>
      <c r="U980" s="52"/>
      <c r="V980" s="53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54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  <c r="BW980" s="49"/>
    </row>
    <row r="981" spans="1:75" ht="13.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50"/>
      <c r="O981" s="50"/>
      <c r="P981" s="50"/>
      <c r="Q981" s="49"/>
      <c r="R981" s="49"/>
      <c r="S981" s="49"/>
      <c r="T981" s="49"/>
      <c r="U981" s="52"/>
      <c r="V981" s="53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54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  <c r="BW981" s="49"/>
    </row>
    <row r="982" spans="1:75" ht="13.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50"/>
      <c r="O982" s="50"/>
      <c r="P982" s="50"/>
      <c r="Q982" s="49"/>
      <c r="R982" s="49"/>
      <c r="S982" s="49"/>
      <c r="T982" s="49"/>
      <c r="U982" s="52"/>
      <c r="V982" s="53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54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  <c r="BW982" s="49"/>
    </row>
    <row r="983" spans="1:75" ht="13.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50"/>
      <c r="O983" s="50"/>
      <c r="P983" s="50"/>
      <c r="Q983" s="49"/>
      <c r="R983" s="49"/>
      <c r="S983" s="49"/>
      <c r="T983" s="49"/>
      <c r="U983" s="52"/>
      <c r="V983" s="53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54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  <c r="BW983" s="49"/>
    </row>
    <row r="984" spans="1:75" ht="13.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50"/>
      <c r="O984" s="50"/>
      <c r="P984" s="50"/>
      <c r="Q984" s="49"/>
      <c r="R984" s="49"/>
      <c r="S984" s="49"/>
      <c r="T984" s="49"/>
      <c r="U984" s="52"/>
      <c r="V984" s="53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54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  <c r="BW984" s="49"/>
    </row>
    <row r="985" spans="1:75" ht="13.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50"/>
      <c r="O985" s="50"/>
      <c r="P985" s="50"/>
      <c r="Q985" s="49"/>
      <c r="R985" s="49"/>
      <c r="S985" s="49"/>
      <c r="T985" s="49"/>
      <c r="U985" s="52"/>
      <c r="V985" s="53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54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  <c r="BW985" s="49"/>
    </row>
    <row r="986" spans="1:75" ht="13.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50"/>
      <c r="O986" s="50"/>
      <c r="P986" s="50"/>
      <c r="Q986" s="49"/>
      <c r="R986" s="49"/>
      <c r="S986" s="49"/>
      <c r="T986" s="49"/>
      <c r="U986" s="52"/>
      <c r="V986" s="53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54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  <c r="BW986" s="49"/>
    </row>
    <row r="987" spans="1:75" ht="13.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50"/>
      <c r="O987" s="50"/>
      <c r="P987" s="50"/>
      <c r="Q987" s="49"/>
      <c r="R987" s="49"/>
      <c r="S987" s="49"/>
      <c r="T987" s="49"/>
      <c r="U987" s="52"/>
      <c r="V987" s="53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54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  <c r="BW987" s="49"/>
    </row>
    <row r="988" spans="1:75" ht="13.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50"/>
      <c r="O988" s="50"/>
      <c r="P988" s="50"/>
      <c r="Q988" s="49"/>
      <c r="R988" s="49"/>
      <c r="S988" s="49"/>
      <c r="T988" s="49"/>
      <c r="U988" s="52"/>
      <c r="V988" s="53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54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  <c r="BW988" s="49"/>
    </row>
    <row r="989" spans="1:75" ht="13.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50"/>
      <c r="O989" s="50"/>
      <c r="P989" s="50"/>
      <c r="Q989" s="49"/>
      <c r="R989" s="49"/>
      <c r="S989" s="49"/>
      <c r="T989" s="49"/>
      <c r="U989" s="52"/>
      <c r="V989" s="53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54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  <c r="BW989" s="49"/>
    </row>
    <row r="990" spans="1:75" ht="13.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50"/>
      <c r="O990" s="50"/>
      <c r="P990" s="50"/>
      <c r="Q990" s="49"/>
      <c r="R990" s="49"/>
      <c r="S990" s="49"/>
      <c r="T990" s="49"/>
      <c r="U990" s="52"/>
      <c r="V990" s="53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54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  <c r="BW990" s="49"/>
    </row>
    <row r="991" spans="1:75" ht="13.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50"/>
      <c r="O991" s="50"/>
      <c r="P991" s="50"/>
      <c r="Q991" s="49"/>
      <c r="R991" s="49"/>
      <c r="S991" s="49"/>
      <c r="T991" s="49"/>
      <c r="U991" s="52"/>
      <c r="V991" s="53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54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  <c r="BW991" s="49"/>
    </row>
    <row r="992" spans="1:75" ht="13.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50"/>
      <c r="O992" s="50"/>
      <c r="P992" s="50"/>
      <c r="Q992" s="49"/>
      <c r="R992" s="49"/>
      <c r="S992" s="49"/>
      <c r="T992" s="49"/>
      <c r="U992" s="52"/>
      <c r="V992" s="53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54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  <c r="BW992" s="49"/>
    </row>
    <row r="993" spans="1:75" ht="13.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50"/>
      <c r="O993" s="50"/>
      <c r="P993" s="50"/>
      <c r="Q993" s="49"/>
      <c r="R993" s="49"/>
      <c r="S993" s="49"/>
      <c r="T993" s="49"/>
      <c r="U993" s="52"/>
      <c r="V993" s="53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54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  <c r="BW993" s="49"/>
    </row>
    <row r="994" spans="1:75" ht="13.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50"/>
      <c r="O994" s="50"/>
      <c r="P994" s="50"/>
      <c r="Q994" s="49"/>
      <c r="R994" s="49"/>
      <c r="S994" s="49"/>
      <c r="T994" s="49"/>
      <c r="U994" s="52"/>
      <c r="V994" s="53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54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  <c r="BW994" s="49"/>
    </row>
    <row r="995" spans="1:75" ht="13.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50"/>
      <c r="O995" s="50"/>
      <c r="P995" s="50"/>
      <c r="Q995" s="49"/>
      <c r="R995" s="49"/>
      <c r="S995" s="49"/>
      <c r="T995" s="49"/>
      <c r="U995" s="52"/>
      <c r="V995" s="53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54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  <c r="BW995" s="49"/>
    </row>
    <row r="996" spans="1:75" ht="13.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50"/>
      <c r="O996" s="50"/>
      <c r="P996" s="50"/>
      <c r="Q996" s="49"/>
      <c r="R996" s="49"/>
      <c r="S996" s="49"/>
      <c r="T996" s="49"/>
      <c r="U996" s="52"/>
      <c r="V996" s="53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54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  <c r="BW996" s="49"/>
    </row>
    <row r="997" spans="1:75" ht="13.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50"/>
      <c r="O997" s="50"/>
      <c r="P997" s="50"/>
      <c r="Q997" s="49"/>
      <c r="R997" s="49"/>
      <c r="S997" s="49"/>
      <c r="T997" s="49"/>
      <c r="U997" s="52"/>
      <c r="V997" s="53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54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  <c r="BW997" s="49"/>
    </row>
    <row r="998" spans="1:75" ht="13.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50"/>
      <c r="O998" s="50"/>
      <c r="P998" s="50"/>
      <c r="Q998" s="49"/>
      <c r="R998" s="49"/>
      <c r="S998" s="49"/>
      <c r="T998" s="49"/>
      <c r="U998" s="52"/>
      <c r="V998" s="53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54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  <c r="BW998" s="49"/>
    </row>
  </sheetData>
  <autoFilter ref="A4:BW14" xr:uid="{00000000-0009-0000-0000-000003000000}"/>
  <mergeCells count="7">
    <mergeCell ref="BC3:BD3"/>
    <mergeCell ref="A1:C1"/>
    <mergeCell ref="D1:G1"/>
    <mergeCell ref="Q3:S3"/>
    <mergeCell ref="AB3:AG3"/>
    <mergeCell ref="AI3:AO3"/>
    <mergeCell ref="AR3:AU3"/>
  </mergeCells>
  <phoneticPr fontId="3"/>
  <pageMargins left="0.7" right="0.7" top="0.75" bottom="0.75" header="0" footer="0"/>
  <pageSetup paperSize="8" scale="3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3F03E-708C-4F84-9F0F-27216E1E512D}">
  <sheetPr>
    <tabColor theme="4"/>
    <pageSetUpPr fitToPage="1"/>
  </sheetPr>
  <dimension ref="A1:BW1000"/>
  <sheetViews>
    <sheetView zoomScaleNormal="100" workbookViewId="0">
      <pane xSplit="9" ySplit="4" topLeftCell="AO5" activePane="bottomRight" state="frozen"/>
      <selection pane="topRight" activeCell="J1" sqref="J1"/>
      <selection pane="bottomLeft" activeCell="A5" sqref="A5"/>
      <selection pane="bottomRight" activeCell="G17" sqref="G17"/>
    </sheetView>
  </sheetViews>
  <sheetFormatPr defaultColWidth="12.625" defaultRowHeight="15" customHeight="1" outlineLevelCol="1"/>
  <cols>
    <col min="1" max="1" width="9.625" style="102" bestFit="1" customWidth="1"/>
    <col min="2" max="2" width="4.625" style="102" customWidth="1"/>
    <col min="3" max="3" width="8.625" style="102" customWidth="1"/>
    <col min="4" max="4" width="8.25" style="102" customWidth="1"/>
    <col min="5" max="5" width="10.125" style="102" customWidth="1"/>
    <col min="6" max="8" width="10" style="102" customWidth="1"/>
    <col min="9" max="9" width="17.875" style="102" customWidth="1"/>
    <col min="10" max="10" width="8.875" style="102" customWidth="1"/>
    <col min="11" max="11" width="11.375" style="102" customWidth="1"/>
    <col min="12" max="12" width="9.375" style="102" bestFit="1" customWidth="1"/>
    <col min="13" max="13" width="7.5" style="102" bestFit="1" customWidth="1"/>
    <col min="14" max="14" width="11.875" style="102" bestFit="1" customWidth="1"/>
    <col min="15" max="17" width="9.125" style="102" customWidth="1"/>
    <col min="18" max="20" width="8.25" style="102" customWidth="1"/>
    <col min="21" max="21" width="10" style="102" customWidth="1"/>
    <col min="22" max="22" width="7.875" style="102" customWidth="1"/>
    <col min="23" max="23" width="11.375" style="102" customWidth="1"/>
    <col min="24" max="24" width="14.75" style="102" customWidth="1"/>
    <col min="25" max="25" width="17" style="102" customWidth="1"/>
    <col min="26" max="26" width="11.375" style="102" hidden="1" customWidth="1" outlineLevel="1"/>
    <col min="27" max="28" width="9.625" style="102" hidden="1" customWidth="1" outlineLevel="1"/>
    <col min="29" max="29" width="13.25" style="102" hidden="1" customWidth="1" outlineLevel="1"/>
    <col min="30" max="30" width="15" style="102" hidden="1" customWidth="1" outlineLevel="1"/>
    <col min="31" max="31" width="11.375" style="102" hidden="1" customWidth="1" outlineLevel="1"/>
    <col min="32" max="32" width="7.875" style="102" hidden="1" customWidth="1" outlineLevel="1"/>
    <col min="33" max="34" width="9.625" style="102" hidden="1" customWidth="1" outlineLevel="1"/>
    <col min="35" max="35" width="7.875" style="102" hidden="1" customWidth="1" outlineLevel="1"/>
    <col min="36" max="36" width="13.25" style="102" hidden="1" customWidth="1" outlineLevel="1"/>
    <col min="37" max="37" width="15" style="102" hidden="1" customWidth="1" outlineLevel="1"/>
    <col min="38" max="38" width="11.375" style="102" hidden="1" customWidth="1" outlineLevel="1"/>
    <col min="39" max="39" width="12.375" style="102" hidden="1" customWidth="1" outlineLevel="1"/>
    <col min="40" max="40" width="9.625" style="102" customWidth="1" collapsed="1"/>
    <col min="41" max="41" width="9.625" style="102" customWidth="1"/>
    <col min="42" max="42" width="13.25" style="102" customWidth="1"/>
    <col min="43" max="43" width="7.875" style="102" hidden="1" customWidth="1" outlineLevel="1"/>
    <col min="44" max="44" width="6.5" style="102" hidden="1" customWidth="1" outlineLevel="1"/>
    <col min="45" max="45" width="10.125" style="102" hidden="1" customWidth="1" outlineLevel="1"/>
    <col min="46" max="46" width="14.125" style="102" hidden="1" customWidth="1" outlineLevel="1"/>
    <col min="47" max="47" width="7.875" style="102" hidden="1" customWidth="1" outlineLevel="1"/>
    <col min="48" max="48" width="4.625" style="102" hidden="1" customWidth="1" outlineLevel="1"/>
    <col min="49" max="49" width="7.875" style="102" hidden="1" customWidth="1" outlineLevel="1"/>
    <col min="50" max="50" width="13.25" style="102" hidden="1" customWidth="1" outlineLevel="1"/>
    <col min="51" max="52" width="11.375" style="102" hidden="1" customWidth="1" outlineLevel="1"/>
    <col min="53" max="53" width="6.25" style="102" hidden="1" customWidth="1" outlineLevel="1"/>
    <col min="54" max="54" width="13.25" style="102" hidden="1" customWidth="1" outlineLevel="1"/>
    <col min="55" max="55" width="7.5" style="102" hidden="1" customWidth="1" outlineLevel="1"/>
    <col min="56" max="56" width="10.25" style="102" hidden="1" customWidth="1" outlineLevel="1"/>
    <col min="57" max="57" width="5.625" style="102" hidden="1" customWidth="1" outlineLevel="1"/>
    <col min="58" max="58" width="6.375" style="102" hidden="1" customWidth="1" outlineLevel="1"/>
    <col min="59" max="59" width="7.875" style="102" customWidth="1" collapsed="1"/>
    <col min="60" max="60" width="9.625" style="102" customWidth="1"/>
    <col min="61" max="61" width="13.25" style="102" customWidth="1"/>
    <col min="62" max="62" width="17.875" style="102" customWidth="1"/>
    <col min="63" max="65" width="7.875" style="102" customWidth="1"/>
    <col min="66" max="66" width="9.75" style="102" customWidth="1"/>
    <col min="67" max="67" width="9.625" style="102" customWidth="1"/>
    <col min="68" max="68" width="7.875" style="102" customWidth="1"/>
    <col min="69" max="69" width="6.25" style="102" customWidth="1"/>
    <col min="70" max="70" width="7.875" style="102" customWidth="1"/>
    <col min="71" max="71" width="6.25" style="102" customWidth="1"/>
    <col min="72" max="74" width="7.875" style="102" customWidth="1"/>
    <col min="75" max="75" width="10.875" style="102" customWidth="1"/>
    <col min="76" max="16384" width="12.625" style="102"/>
  </cols>
  <sheetData>
    <row r="1" spans="1:75" ht="13.5" customHeight="1" thickBot="1">
      <c r="A1" s="93" t="str">
        <f>[1]土地!A1</f>
        <v>団体名</v>
      </c>
      <c r="B1" s="94"/>
      <c r="C1" s="95"/>
      <c r="D1" s="96" t="str">
        <f>[1]土地!D1</f>
        <v>男鹿地区消防一部事務組合</v>
      </c>
      <c r="E1" s="94"/>
      <c r="F1" s="94"/>
      <c r="G1" s="97"/>
      <c r="H1" s="98"/>
      <c r="I1" s="98"/>
      <c r="J1" s="98"/>
      <c r="K1" s="98"/>
      <c r="L1" s="98"/>
      <c r="M1" s="98"/>
      <c r="N1" s="99"/>
      <c r="O1" s="100">
        <f>[1]土地!O1</f>
        <v>2023</v>
      </c>
      <c r="P1" s="99"/>
      <c r="Q1" s="98"/>
      <c r="R1" s="98"/>
      <c r="S1" s="98"/>
      <c r="T1" s="98"/>
      <c r="U1" s="101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</row>
    <row r="2" spans="1:75" ht="13.5" customHeigh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9"/>
      <c r="O2" s="99"/>
      <c r="P2" s="99"/>
      <c r="Q2" s="98"/>
      <c r="R2" s="98"/>
      <c r="S2" s="98"/>
      <c r="T2" s="98"/>
      <c r="U2" s="101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</row>
    <row r="3" spans="1:75" ht="12.75" customHeight="1">
      <c r="A3" s="103" t="s">
        <v>2</v>
      </c>
      <c r="B3" s="103" t="s">
        <v>3</v>
      </c>
      <c r="C3" s="103" t="s">
        <v>4</v>
      </c>
      <c r="D3" s="103" t="s">
        <v>5</v>
      </c>
      <c r="E3" s="104" t="s">
        <v>6</v>
      </c>
      <c r="F3" s="105" t="s">
        <v>7</v>
      </c>
      <c r="G3" s="104" t="s">
        <v>8</v>
      </c>
      <c r="H3" s="104" t="s">
        <v>9</v>
      </c>
      <c r="I3" s="104" t="s">
        <v>10</v>
      </c>
      <c r="J3" s="103" t="s">
        <v>11</v>
      </c>
      <c r="K3" s="104" t="s">
        <v>12</v>
      </c>
      <c r="L3" s="106" t="s">
        <v>13</v>
      </c>
      <c r="M3" s="107" t="s">
        <v>14</v>
      </c>
      <c r="N3" s="108" t="s">
        <v>15</v>
      </c>
      <c r="O3" s="109" t="s">
        <v>16</v>
      </c>
      <c r="P3" s="110" t="s">
        <v>17</v>
      </c>
      <c r="Q3" s="111" t="s">
        <v>17</v>
      </c>
      <c r="R3" s="112"/>
      <c r="S3" s="113"/>
      <c r="T3" s="104" t="s">
        <v>18</v>
      </c>
      <c r="U3" s="114" t="s">
        <v>19</v>
      </c>
      <c r="V3" s="103" t="s">
        <v>20</v>
      </c>
      <c r="W3" s="106" t="s">
        <v>21</v>
      </c>
      <c r="X3" s="115" t="s">
        <v>22</v>
      </c>
      <c r="Y3" s="115" t="s">
        <v>23</v>
      </c>
      <c r="Z3" s="106" t="s">
        <v>24</v>
      </c>
      <c r="AA3" s="106" t="s">
        <v>25</v>
      </c>
      <c r="AB3" s="116" t="s">
        <v>26</v>
      </c>
      <c r="AC3" s="112"/>
      <c r="AD3" s="112"/>
      <c r="AE3" s="112"/>
      <c r="AF3" s="112"/>
      <c r="AG3" s="113"/>
      <c r="AH3" s="106" t="s">
        <v>27</v>
      </c>
      <c r="AI3" s="116" t="s">
        <v>26</v>
      </c>
      <c r="AJ3" s="112"/>
      <c r="AK3" s="112"/>
      <c r="AL3" s="112"/>
      <c r="AM3" s="112"/>
      <c r="AN3" s="112"/>
      <c r="AO3" s="113"/>
      <c r="AP3" s="115" t="s">
        <v>28</v>
      </c>
      <c r="AQ3" s="103" t="s">
        <v>29</v>
      </c>
      <c r="AR3" s="117" t="s">
        <v>30</v>
      </c>
      <c r="AS3" s="112"/>
      <c r="AT3" s="112"/>
      <c r="AU3" s="113"/>
      <c r="AV3" s="106" t="s">
        <v>31</v>
      </c>
      <c r="AW3" s="103" t="s">
        <v>32</v>
      </c>
      <c r="AX3" s="106" t="s">
        <v>33</v>
      </c>
      <c r="AY3" s="106" t="s">
        <v>34</v>
      </c>
      <c r="AZ3" s="106" t="s">
        <v>35</v>
      </c>
      <c r="BA3" s="106" t="s">
        <v>36</v>
      </c>
      <c r="BB3" s="106" t="s">
        <v>37</v>
      </c>
      <c r="BC3" s="118" t="s">
        <v>38</v>
      </c>
      <c r="BD3" s="119"/>
      <c r="BE3" s="104" t="s">
        <v>81</v>
      </c>
      <c r="BF3" s="104" t="s">
        <v>40</v>
      </c>
      <c r="BG3" s="107" t="s">
        <v>41</v>
      </c>
      <c r="BH3" s="105" t="s">
        <v>42</v>
      </c>
      <c r="BI3" s="115" t="s">
        <v>43</v>
      </c>
      <c r="BJ3" s="104" t="s">
        <v>44</v>
      </c>
      <c r="BK3" s="104" t="s">
        <v>45</v>
      </c>
      <c r="BL3" s="104" t="s">
        <v>46</v>
      </c>
      <c r="BM3" s="104" t="s">
        <v>47</v>
      </c>
      <c r="BN3" s="104" t="s">
        <v>48</v>
      </c>
      <c r="BO3" s="104" t="s">
        <v>49</v>
      </c>
      <c r="BP3" s="104" t="s">
        <v>50</v>
      </c>
      <c r="BQ3" s="104" t="s">
        <v>51</v>
      </c>
      <c r="BR3" s="104" t="s">
        <v>52</v>
      </c>
      <c r="BS3" s="103" t="s">
        <v>53</v>
      </c>
      <c r="BT3" s="103" t="s">
        <v>54</v>
      </c>
      <c r="BU3" s="103" t="s">
        <v>55</v>
      </c>
      <c r="BV3" s="103" t="s">
        <v>56</v>
      </c>
      <c r="BW3" s="104" t="s">
        <v>57</v>
      </c>
    </row>
    <row r="4" spans="1:75" ht="33" customHeight="1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1" t="s">
        <v>58</v>
      </c>
      <c r="R4" s="121" t="s">
        <v>59</v>
      </c>
      <c r="S4" s="121" t="s">
        <v>60</v>
      </c>
      <c r="T4" s="120"/>
      <c r="U4" s="120"/>
      <c r="V4" s="120"/>
      <c r="W4" s="120"/>
      <c r="X4" s="120"/>
      <c r="Y4" s="120"/>
      <c r="Z4" s="120"/>
      <c r="AA4" s="120"/>
      <c r="AB4" s="122" t="s">
        <v>61</v>
      </c>
      <c r="AC4" s="122" t="s">
        <v>62</v>
      </c>
      <c r="AD4" s="122" t="s">
        <v>63</v>
      </c>
      <c r="AE4" s="122" t="s">
        <v>64</v>
      </c>
      <c r="AF4" s="122" t="s">
        <v>65</v>
      </c>
      <c r="AG4" s="122" t="s">
        <v>66</v>
      </c>
      <c r="AH4" s="120"/>
      <c r="AI4" s="122" t="s">
        <v>67</v>
      </c>
      <c r="AJ4" s="122" t="s">
        <v>68</v>
      </c>
      <c r="AK4" s="122" t="s">
        <v>69</v>
      </c>
      <c r="AL4" s="122" t="s">
        <v>70</v>
      </c>
      <c r="AM4" s="122" t="s">
        <v>71</v>
      </c>
      <c r="AN4" s="123" t="s">
        <v>72</v>
      </c>
      <c r="AO4" s="122" t="s">
        <v>73</v>
      </c>
      <c r="AP4" s="120"/>
      <c r="AQ4" s="120"/>
      <c r="AR4" s="124" t="s">
        <v>74</v>
      </c>
      <c r="AS4" s="124" t="s">
        <v>75</v>
      </c>
      <c r="AT4" s="124" t="s">
        <v>76</v>
      </c>
      <c r="AU4" s="124" t="s">
        <v>77</v>
      </c>
      <c r="AV4" s="120"/>
      <c r="AW4" s="120"/>
      <c r="AX4" s="120"/>
      <c r="AY4" s="120"/>
      <c r="AZ4" s="120"/>
      <c r="BA4" s="120"/>
      <c r="BB4" s="120"/>
      <c r="BC4" s="125" t="s">
        <v>78</v>
      </c>
      <c r="BD4" s="125" t="s">
        <v>79</v>
      </c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</row>
    <row r="5" spans="1:75" ht="13.5" customHeight="1">
      <c r="A5" s="80" t="s">
        <v>82</v>
      </c>
      <c r="B5" s="80" t="s">
        <v>83</v>
      </c>
      <c r="C5" s="80"/>
      <c r="D5" s="80"/>
      <c r="E5" s="80" t="s">
        <v>84</v>
      </c>
      <c r="F5" s="80" t="s">
        <v>199</v>
      </c>
      <c r="G5" s="80"/>
      <c r="H5" s="80"/>
      <c r="I5" s="80" t="s">
        <v>200</v>
      </c>
      <c r="J5" s="80" t="s">
        <v>87</v>
      </c>
      <c r="K5" s="80"/>
      <c r="L5" s="80">
        <v>31</v>
      </c>
      <c r="M5" s="80">
        <f>VLOOKUP(L5,'[2]償却率（定額法）'!$B$6:$C$104,2)</f>
        <v>3.3000000000000002E-2</v>
      </c>
      <c r="N5" s="126" t="s">
        <v>201</v>
      </c>
      <c r="O5" s="126"/>
      <c r="P5" s="82" t="str">
        <f>IF(O5="",N5,O5)</f>
        <v>1995/01/31</v>
      </c>
      <c r="Q5" s="83">
        <f t="shared" ref="Q5:Q12" si="0">YEAR(P5)</f>
        <v>1995</v>
      </c>
      <c r="R5" s="83">
        <f>MONTH(P5)</f>
        <v>1</v>
      </c>
      <c r="S5" s="83">
        <f>DAY(N5)</f>
        <v>31</v>
      </c>
      <c r="T5" s="80">
        <f t="shared" ref="T5:T12" si="1">IF(Q5=1900,"",IF(R5&lt;4,Q5-1,Q5))</f>
        <v>1994</v>
      </c>
      <c r="U5" s="84">
        <v>2900951</v>
      </c>
      <c r="V5" s="80"/>
      <c r="W5" s="80"/>
      <c r="X5" s="86">
        <v>2704048</v>
      </c>
      <c r="Y5" s="86">
        <f t="shared" ref="Y5:Y12" si="2">U5-X5</f>
        <v>196903</v>
      </c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7">
        <f t="shared" ref="AN5:AN12" si="3">IF(BG5=0,0,IF(BG5=L5,Y5-1,IF(Y5=1,0,ROUND(U5*M5,0))))</f>
        <v>95731</v>
      </c>
      <c r="AO5" s="80"/>
      <c r="AP5" s="88">
        <f>Y5-AN5</f>
        <v>101172</v>
      </c>
      <c r="AQ5" s="80" t="s">
        <v>90</v>
      </c>
      <c r="AR5" s="80"/>
      <c r="AS5" s="80"/>
      <c r="AT5" s="80"/>
      <c r="AU5" s="80"/>
      <c r="AV5" s="80" t="s">
        <v>98</v>
      </c>
      <c r="AW5" s="80"/>
      <c r="AX5" s="80"/>
      <c r="AY5" s="80"/>
      <c r="AZ5" s="80" t="s">
        <v>92</v>
      </c>
      <c r="BA5" s="80"/>
      <c r="BB5" s="80"/>
      <c r="BC5" s="80"/>
      <c r="BD5" s="80"/>
      <c r="BE5" s="80"/>
      <c r="BF5" s="80"/>
      <c r="BG5" s="83">
        <f>IF(T5="",0,$O$1-T5)</f>
        <v>29</v>
      </c>
      <c r="BH5" s="80"/>
      <c r="BI5" s="88">
        <f>U5-AP5</f>
        <v>2799779</v>
      </c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</row>
    <row r="6" spans="1:75" ht="13.5" customHeight="1">
      <c r="A6" s="80" t="s">
        <v>94</v>
      </c>
      <c r="B6" s="80" t="s">
        <v>83</v>
      </c>
      <c r="C6" s="80"/>
      <c r="D6" s="80"/>
      <c r="E6" s="80" t="s">
        <v>84</v>
      </c>
      <c r="F6" s="80" t="s">
        <v>199</v>
      </c>
      <c r="G6" s="80"/>
      <c r="H6" s="80"/>
      <c r="I6" s="80" t="s">
        <v>202</v>
      </c>
      <c r="J6" s="80" t="s">
        <v>87</v>
      </c>
      <c r="K6" s="80"/>
      <c r="L6" s="80">
        <v>31</v>
      </c>
      <c r="M6" s="80">
        <f>VLOOKUP(L6,'[2]償却率（定額法）'!$B$6:$C$104,2)</f>
        <v>3.3000000000000002E-2</v>
      </c>
      <c r="N6" s="126" t="s">
        <v>157</v>
      </c>
      <c r="O6" s="126"/>
      <c r="P6" s="82" t="str">
        <f t="shared" ref="P6:P12" si="4">IF(O6="",N6,O6)</f>
        <v>1995/12/25</v>
      </c>
      <c r="Q6" s="83">
        <f t="shared" si="0"/>
        <v>1995</v>
      </c>
      <c r="R6" s="83">
        <f t="shared" ref="R6:R12" si="5">MONTH(P6)</f>
        <v>12</v>
      </c>
      <c r="S6" s="83">
        <f t="shared" ref="S6:S12" si="6">DAY(N6)</f>
        <v>25</v>
      </c>
      <c r="T6" s="80">
        <f t="shared" si="1"/>
        <v>1995</v>
      </c>
      <c r="U6" s="84">
        <v>3294862</v>
      </c>
      <c r="V6" s="80"/>
      <c r="W6" s="80"/>
      <c r="X6" s="86">
        <v>2971944</v>
      </c>
      <c r="Y6" s="86">
        <f t="shared" si="2"/>
        <v>322918</v>
      </c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7">
        <f t="shared" si="3"/>
        <v>108730</v>
      </c>
      <c r="AO6" s="80"/>
      <c r="AP6" s="88">
        <f t="shared" ref="AP6:AP12" si="7">Y6-AN6</f>
        <v>214188</v>
      </c>
      <c r="AQ6" s="80" t="s">
        <v>90</v>
      </c>
      <c r="AR6" s="80"/>
      <c r="AS6" s="80"/>
      <c r="AT6" s="80"/>
      <c r="AU6" s="80"/>
      <c r="AV6" s="80" t="s">
        <v>98</v>
      </c>
      <c r="AW6" s="80"/>
      <c r="AX6" s="80"/>
      <c r="AY6" s="80"/>
      <c r="AZ6" s="80" t="s">
        <v>92</v>
      </c>
      <c r="BA6" s="80"/>
      <c r="BB6" s="80"/>
      <c r="BC6" s="80"/>
      <c r="BD6" s="80"/>
      <c r="BE6" s="80"/>
      <c r="BF6" s="80"/>
      <c r="BG6" s="83">
        <f t="shared" ref="BG6:BG12" si="8">IF(T6="",0,$O$1-T6)</f>
        <v>28</v>
      </c>
      <c r="BH6" s="80"/>
      <c r="BI6" s="88">
        <f t="shared" ref="BI6:BI12" si="9">U6-AP6</f>
        <v>3080674</v>
      </c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</row>
    <row r="7" spans="1:75" ht="13.5" customHeight="1">
      <c r="A7" s="80" t="s">
        <v>99</v>
      </c>
      <c r="B7" s="80" t="s">
        <v>83</v>
      </c>
      <c r="C7" s="80"/>
      <c r="D7" s="80"/>
      <c r="E7" s="80" t="s">
        <v>84</v>
      </c>
      <c r="F7" s="80" t="s">
        <v>199</v>
      </c>
      <c r="G7" s="80"/>
      <c r="H7" s="80"/>
      <c r="I7" s="80" t="s">
        <v>203</v>
      </c>
      <c r="J7" s="80" t="s">
        <v>87</v>
      </c>
      <c r="K7" s="80"/>
      <c r="L7" s="80">
        <v>31</v>
      </c>
      <c r="M7" s="80">
        <f>VLOOKUP(L7,'[2]償却率（定額法）'!$B$6:$C$104,2)</f>
        <v>3.3000000000000002E-2</v>
      </c>
      <c r="N7" s="126" t="s">
        <v>204</v>
      </c>
      <c r="O7" s="126"/>
      <c r="P7" s="82" t="str">
        <f t="shared" si="4"/>
        <v>1999/09/10</v>
      </c>
      <c r="Q7" s="83">
        <f t="shared" si="0"/>
        <v>1999</v>
      </c>
      <c r="R7" s="83">
        <f t="shared" si="5"/>
        <v>9</v>
      </c>
      <c r="S7" s="83">
        <f t="shared" si="6"/>
        <v>10</v>
      </c>
      <c r="T7" s="80">
        <f t="shared" si="1"/>
        <v>1999</v>
      </c>
      <c r="U7" s="84">
        <v>3786888</v>
      </c>
      <c r="V7" s="80"/>
      <c r="W7" s="80"/>
      <c r="X7" s="86">
        <v>2946874</v>
      </c>
      <c r="Y7" s="86">
        <f t="shared" si="2"/>
        <v>840014</v>
      </c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7">
        <f t="shared" si="3"/>
        <v>124967</v>
      </c>
      <c r="AO7" s="80"/>
      <c r="AP7" s="88">
        <f t="shared" si="7"/>
        <v>715047</v>
      </c>
      <c r="AQ7" s="80" t="s">
        <v>90</v>
      </c>
      <c r="AR7" s="80"/>
      <c r="AS7" s="80"/>
      <c r="AT7" s="80"/>
      <c r="AU7" s="80"/>
      <c r="AV7" s="80" t="s">
        <v>98</v>
      </c>
      <c r="AW7" s="80"/>
      <c r="AX7" s="80"/>
      <c r="AY7" s="80"/>
      <c r="AZ7" s="80" t="s">
        <v>92</v>
      </c>
      <c r="BA7" s="80"/>
      <c r="BB7" s="80"/>
      <c r="BC7" s="80"/>
      <c r="BD7" s="80"/>
      <c r="BE7" s="80"/>
      <c r="BF7" s="80"/>
      <c r="BG7" s="83">
        <f t="shared" si="8"/>
        <v>24</v>
      </c>
      <c r="BH7" s="80"/>
      <c r="BI7" s="88">
        <f t="shared" si="9"/>
        <v>3071841</v>
      </c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</row>
    <row r="8" spans="1:75" ht="13.5" customHeight="1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 t="e">
        <f>VLOOKUP(L8,'[1]償却率（定額法）'!$B$6:$C$104,2)</f>
        <v>#N/A</v>
      </c>
      <c r="N8" s="128"/>
      <c r="O8" s="128"/>
      <c r="P8" s="129">
        <f t="shared" si="4"/>
        <v>0</v>
      </c>
      <c r="Q8" s="130">
        <f t="shared" si="0"/>
        <v>1900</v>
      </c>
      <c r="R8" s="130">
        <f t="shared" si="5"/>
        <v>1</v>
      </c>
      <c r="S8" s="130">
        <f t="shared" si="6"/>
        <v>0</v>
      </c>
      <c r="T8" s="127" t="str">
        <f t="shared" si="1"/>
        <v/>
      </c>
      <c r="U8" s="131"/>
      <c r="V8" s="127"/>
      <c r="W8" s="127"/>
      <c r="X8" s="132">
        <f t="shared" ref="X8:X12" si="10">IF(BG8=0,0,IF(BG8&gt;L8,U8-1,ROUND((U8*M8)*(BG8-1),0)))</f>
        <v>0</v>
      </c>
      <c r="Y8" s="132">
        <f t="shared" si="2"/>
        <v>0</v>
      </c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33">
        <f t="shared" si="3"/>
        <v>0</v>
      </c>
      <c r="AO8" s="127"/>
      <c r="AP8" s="132">
        <f t="shared" si="7"/>
        <v>0</v>
      </c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30">
        <f t="shared" si="8"/>
        <v>0</v>
      </c>
      <c r="BH8" s="127"/>
      <c r="BI8" s="132">
        <f t="shared" si="9"/>
        <v>0</v>
      </c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</row>
    <row r="9" spans="1:75" ht="13.5" customHeight="1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 t="e">
        <f>VLOOKUP(L9,'[1]償却率（定額法）'!$B$6:$C$104,2)</f>
        <v>#N/A</v>
      </c>
      <c r="N9" s="128"/>
      <c r="O9" s="128"/>
      <c r="P9" s="129">
        <f t="shared" si="4"/>
        <v>0</v>
      </c>
      <c r="Q9" s="130">
        <f t="shared" si="0"/>
        <v>1900</v>
      </c>
      <c r="R9" s="130">
        <f t="shared" si="5"/>
        <v>1</v>
      </c>
      <c r="S9" s="130">
        <f t="shared" si="6"/>
        <v>0</v>
      </c>
      <c r="T9" s="127" t="str">
        <f t="shared" si="1"/>
        <v/>
      </c>
      <c r="U9" s="131"/>
      <c r="V9" s="127"/>
      <c r="W9" s="127"/>
      <c r="X9" s="132">
        <f t="shared" si="10"/>
        <v>0</v>
      </c>
      <c r="Y9" s="132">
        <f t="shared" si="2"/>
        <v>0</v>
      </c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33">
        <f t="shared" si="3"/>
        <v>0</v>
      </c>
      <c r="AO9" s="127"/>
      <c r="AP9" s="132">
        <f t="shared" si="7"/>
        <v>0</v>
      </c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30">
        <f t="shared" si="8"/>
        <v>0</v>
      </c>
      <c r="BH9" s="127"/>
      <c r="BI9" s="132">
        <f t="shared" si="9"/>
        <v>0</v>
      </c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</row>
    <row r="10" spans="1:75" ht="13.5" customHeight="1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 t="e">
        <f>VLOOKUP(L10,'[1]償却率（定額法）'!$B$6:$C$104,2)</f>
        <v>#N/A</v>
      </c>
      <c r="N10" s="128"/>
      <c r="O10" s="128"/>
      <c r="P10" s="129">
        <f t="shared" si="4"/>
        <v>0</v>
      </c>
      <c r="Q10" s="130">
        <f t="shared" si="0"/>
        <v>1900</v>
      </c>
      <c r="R10" s="130">
        <f t="shared" si="5"/>
        <v>1</v>
      </c>
      <c r="S10" s="130">
        <f t="shared" si="6"/>
        <v>0</v>
      </c>
      <c r="T10" s="127" t="str">
        <f t="shared" si="1"/>
        <v/>
      </c>
      <c r="U10" s="131"/>
      <c r="V10" s="127"/>
      <c r="W10" s="127"/>
      <c r="X10" s="132">
        <f t="shared" si="10"/>
        <v>0</v>
      </c>
      <c r="Y10" s="132">
        <f t="shared" si="2"/>
        <v>0</v>
      </c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33">
        <f t="shared" si="3"/>
        <v>0</v>
      </c>
      <c r="AO10" s="127"/>
      <c r="AP10" s="132">
        <f t="shared" si="7"/>
        <v>0</v>
      </c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30">
        <f t="shared" si="8"/>
        <v>0</v>
      </c>
      <c r="BH10" s="127"/>
      <c r="BI10" s="132">
        <f t="shared" si="9"/>
        <v>0</v>
      </c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</row>
    <row r="11" spans="1:75" ht="13.5" customHeight="1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 t="e">
        <f>VLOOKUP(L11,'[1]償却率（定額法）'!$B$6:$C$104,2)</f>
        <v>#N/A</v>
      </c>
      <c r="N11" s="128"/>
      <c r="O11" s="128"/>
      <c r="P11" s="129">
        <f t="shared" si="4"/>
        <v>0</v>
      </c>
      <c r="Q11" s="130">
        <f t="shared" si="0"/>
        <v>1900</v>
      </c>
      <c r="R11" s="130">
        <f t="shared" si="5"/>
        <v>1</v>
      </c>
      <c r="S11" s="130">
        <f t="shared" si="6"/>
        <v>0</v>
      </c>
      <c r="T11" s="127" t="str">
        <f t="shared" si="1"/>
        <v/>
      </c>
      <c r="U11" s="131"/>
      <c r="V11" s="127"/>
      <c r="W11" s="127"/>
      <c r="X11" s="132">
        <f t="shared" si="10"/>
        <v>0</v>
      </c>
      <c r="Y11" s="132">
        <f t="shared" si="2"/>
        <v>0</v>
      </c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33">
        <f t="shared" si="3"/>
        <v>0</v>
      </c>
      <c r="AO11" s="127"/>
      <c r="AP11" s="132">
        <f t="shared" si="7"/>
        <v>0</v>
      </c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30">
        <f t="shared" si="8"/>
        <v>0</v>
      </c>
      <c r="BH11" s="127"/>
      <c r="BI11" s="132">
        <f t="shared" si="9"/>
        <v>0</v>
      </c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</row>
    <row r="12" spans="1:75" ht="13.5" customHeight="1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 t="e">
        <f>VLOOKUP(L12,'[1]償却率（定額法）'!$B$6:$C$104,2)</f>
        <v>#N/A</v>
      </c>
      <c r="N12" s="128"/>
      <c r="O12" s="128"/>
      <c r="P12" s="129">
        <f t="shared" si="4"/>
        <v>0</v>
      </c>
      <c r="Q12" s="130">
        <f t="shared" si="0"/>
        <v>1900</v>
      </c>
      <c r="R12" s="130">
        <f t="shared" si="5"/>
        <v>1</v>
      </c>
      <c r="S12" s="130">
        <f t="shared" si="6"/>
        <v>0</v>
      </c>
      <c r="T12" s="127" t="str">
        <f t="shared" si="1"/>
        <v/>
      </c>
      <c r="U12" s="131"/>
      <c r="V12" s="127"/>
      <c r="W12" s="127"/>
      <c r="X12" s="132">
        <f t="shared" si="10"/>
        <v>0</v>
      </c>
      <c r="Y12" s="132">
        <f t="shared" si="2"/>
        <v>0</v>
      </c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33">
        <f t="shared" si="3"/>
        <v>0</v>
      </c>
      <c r="AO12" s="127"/>
      <c r="AP12" s="132">
        <f t="shared" si="7"/>
        <v>0</v>
      </c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30">
        <f t="shared" si="8"/>
        <v>0</v>
      </c>
      <c r="BH12" s="127"/>
      <c r="BI12" s="132">
        <f t="shared" si="9"/>
        <v>0</v>
      </c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</row>
    <row r="13" spans="1:75" ht="13.5" customHeight="1">
      <c r="A13" s="98"/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9"/>
      <c r="O13" s="99"/>
      <c r="P13" s="99"/>
      <c r="Q13" s="98"/>
      <c r="R13" s="98"/>
      <c r="S13" s="98"/>
      <c r="T13" s="98"/>
      <c r="U13" s="101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</row>
    <row r="14" spans="1:75" ht="13.5" customHeight="1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9"/>
      <c r="O14" s="99"/>
      <c r="P14" s="99"/>
      <c r="Q14" s="98"/>
      <c r="R14" s="98"/>
      <c r="S14" s="98"/>
      <c r="T14" s="98"/>
      <c r="U14" s="101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</row>
    <row r="15" spans="1:75" ht="13.5" customHeight="1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9"/>
      <c r="O15" s="99"/>
      <c r="P15" s="99"/>
      <c r="Q15" s="98"/>
      <c r="R15" s="98"/>
      <c r="S15" s="98"/>
      <c r="T15" s="98"/>
      <c r="U15" s="101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</row>
    <row r="16" spans="1:75" ht="13.5" customHeight="1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9"/>
      <c r="O16" s="99"/>
      <c r="P16" s="99"/>
      <c r="Q16" s="98"/>
      <c r="R16" s="98"/>
      <c r="S16" s="98"/>
      <c r="T16" s="98"/>
      <c r="U16" s="101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</row>
    <row r="17" spans="1:75" ht="13.5" customHeight="1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9"/>
      <c r="O17" s="99"/>
      <c r="P17" s="99"/>
      <c r="Q17" s="98"/>
      <c r="R17" s="98"/>
      <c r="S17" s="98"/>
      <c r="T17" s="98"/>
      <c r="U17" s="101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</row>
    <row r="18" spans="1:75" ht="13.5" customHeight="1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9"/>
      <c r="O18" s="99"/>
      <c r="P18" s="99"/>
      <c r="Q18" s="98"/>
      <c r="R18" s="98"/>
      <c r="S18" s="98"/>
      <c r="T18" s="98"/>
      <c r="U18" s="101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</row>
    <row r="19" spans="1:75" ht="13.5" customHeight="1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9"/>
      <c r="O19" s="99"/>
      <c r="P19" s="99"/>
      <c r="Q19" s="98"/>
      <c r="R19" s="98"/>
      <c r="S19" s="98"/>
      <c r="T19" s="98"/>
      <c r="U19" s="101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</row>
    <row r="20" spans="1:75" ht="13.5" customHeight="1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9"/>
      <c r="O20" s="99"/>
      <c r="P20" s="99"/>
      <c r="Q20" s="98"/>
      <c r="R20" s="98"/>
      <c r="S20" s="98"/>
      <c r="T20" s="98"/>
      <c r="U20" s="101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</row>
    <row r="21" spans="1:75" ht="13.5" customHeight="1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9"/>
      <c r="O21" s="99"/>
      <c r="P21" s="99"/>
      <c r="Q21" s="98"/>
      <c r="R21" s="98"/>
      <c r="S21" s="98"/>
      <c r="T21" s="98"/>
      <c r="U21" s="101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</row>
    <row r="22" spans="1:75" ht="13.5" customHeight="1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9"/>
      <c r="O22" s="99"/>
      <c r="P22" s="99"/>
      <c r="Q22" s="98"/>
      <c r="R22" s="98"/>
      <c r="S22" s="98"/>
      <c r="T22" s="98"/>
      <c r="U22" s="101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</row>
    <row r="23" spans="1:75" ht="13.5" customHeight="1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9"/>
      <c r="O23" s="99"/>
      <c r="P23" s="99"/>
      <c r="Q23" s="98"/>
      <c r="R23" s="98"/>
      <c r="S23" s="98"/>
      <c r="T23" s="98"/>
      <c r="U23" s="101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</row>
    <row r="24" spans="1:75" ht="13.5" customHeight="1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9"/>
      <c r="O24" s="99"/>
      <c r="P24" s="99"/>
      <c r="Q24" s="98"/>
      <c r="R24" s="98"/>
      <c r="S24" s="98"/>
      <c r="T24" s="98"/>
      <c r="U24" s="101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</row>
    <row r="25" spans="1:75" ht="13.5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9"/>
      <c r="O25" s="99"/>
      <c r="P25" s="99"/>
      <c r="Q25" s="98"/>
      <c r="R25" s="98"/>
      <c r="S25" s="98"/>
      <c r="T25" s="98"/>
      <c r="U25" s="101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</row>
    <row r="26" spans="1:75" ht="13.5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9"/>
      <c r="O26" s="99"/>
      <c r="P26" s="99"/>
      <c r="Q26" s="98"/>
      <c r="R26" s="98"/>
      <c r="S26" s="98"/>
      <c r="T26" s="98"/>
      <c r="U26" s="101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</row>
    <row r="27" spans="1:75" ht="13.5" customHeight="1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9"/>
      <c r="O27" s="99"/>
      <c r="P27" s="99"/>
      <c r="Q27" s="98"/>
      <c r="R27" s="98"/>
      <c r="S27" s="98"/>
      <c r="T27" s="98"/>
      <c r="U27" s="101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</row>
    <row r="28" spans="1:75" ht="13.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9"/>
      <c r="O28" s="99"/>
      <c r="P28" s="99"/>
      <c r="Q28" s="98"/>
      <c r="R28" s="98"/>
      <c r="S28" s="98"/>
      <c r="T28" s="98"/>
      <c r="U28" s="101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</row>
    <row r="29" spans="1:75" ht="13.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9"/>
      <c r="O29" s="99"/>
      <c r="P29" s="99"/>
      <c r="Q29" s="98"/>
      <c r="R29" s="98"/>
      <c r="S29" s="98"/>
      <c r="T29" s="98"/>
      <c r="U29" s="101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</row>
    <row r="30" spans="1:75" ht="13.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9"/>
      <c r="O30" s="99"/>
      <c r="P30" s="99"/>
      <c r="Q30" s="98"/>
      <c r="R30" s="98"/>
      <c r="S30" s="98"/>
      <c r="T30" s="98"/>
      <c r="U30" s="101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</row>
    <row r="31" spans="1:75" ht="13.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9"/>
      <c r="O31" s="99"/>
      <c r="P31" s="99"/>
      <c r="Q31" s="98"/>
      <c r="R31" s="98"/>
      <c r="S31" s="98"/>
      <c r="T31" s="98"/>
      <c r="U31" s="101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</row>
    <row r="32" spans="1:75" ht="13.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9"/>
      <c r="O32" s="99"/>
      <c r="P32" s="99"/>
      <c r="Q32" s="98"/>
      <c r="R32" s="98"/>
      <c r="S32" s="98"/>
      <c r="T32" s="98"/>
      <c r="U32" s="101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</row>
    <row r="33" spans="1:75" ht="13.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9"/>
      <c r="O33" s="99"/>
      <c r="P33" s="99"/>
      <c r="Q33" s="98"/>
      <c r="R33" s="98"/>
      <c r="S33" s="98"/>
      <c r="T33" s="98"/>
      <c r="U33" s="101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</row>
    <row r="34" spans="1:75" ht="13.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9"/>
      <c r="O34" s="99"/>
      <c r="P34" s="99"/>
      <c r="Q34" s="98"/>
      <c r="R34" s="98"/>
      <c r="S34" s="98"/>
      <c r="T34" s="98"/>
      <c r="U34" s="101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</row>
    <row r="35" spans="1:75" ht="13.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9"/>
      <c r="O35" s="99"/>
      <c r="P35" s="99"/>
      <c r="Q35" s="98"/>
      <c r="R35" s="98"/>
      <c r="S35" s="98"/>
      <c r="T35" s="98"/>
      <c r="U35" s="101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</row>
    <row r="36" spans="1:75" ht="13.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9"/>
      <c r="O36" s="99"/>
      <c r="P36" s="99"/>
      <c r="Q36" s="98"/>
      <c r="R36" s="98"/>
      <c r="S36" s="98"/>
      <c r="T36" s="98"/>
      <c r="U36" s="101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</row>
    <row r="37" spans="1:75" ht="13.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9"/>
      <c r="O37" s="99"/>
      <c r="P37" s="99"/>
      <c r="Q37" s="98"/>
      <c r="R37" s="98"/>
      <c r="S37" s="98"/>
      <c r="T37" s="98"/>
      <c r="U37" s="101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</row>
    <row r="38" spans="1:75" ht="13.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9"/>
      <c r="O38" s="99"/>
      <c r="P38" s="99"/>
      <c r="Q38" s="98"/>
      <c r="R38" s="98"/>
      <c r="S38" s="98"/>
      <c r="T38" s="98"/>
      <c r="U38" s="101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</row>
    <row r="39" spans="1:75" ht="13.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9"/>
      <c r="O39" s="99"/>
      <c r="P39" s="99"/>
      <c r="Q39" s="98"/>
      <c r="R39" s="98"/>
      <c r="S39" s="98"/>
      <c r="T39" s="98"/>
      <c r="U39" s="101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</row>
    <row r="40" spans="1:75" ht="13.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9"/>
      <c r="O40" s="99"/>
      <c r="P40" s="99"/>
      <c r="Q40" s="98"/>
      <c r="R40" s="98"/>
      <c r="S40" s="98"/>
      <c r="T40" s="98"/>
      <c r="U40" s="101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</row>
    <row r="41" spans="1:75" ht="13.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9"/>
      <c r="O41" s="99"/>
      <c r="P41" s="99"/>
      <c r="Q41" s="98"/>
      <c r="R41" s="98"/>
      <c r="S41" s="98"/>
      <c r="T41" s="98"/>
      <c r="U41" s="101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</row>
    <row r="42" spans="1:75" ht="13.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9"/>
      <c r="O42" s="99"/>
      <c r="P42" s="99"/>
      <c r="Q42" s="98"/>
      <c r="R42" s="98"/>
      <c r="S42" s="98"/>
      <c r="T42" s="98"/>
      <c r="U42" s="101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</row>
    <row r="43" spans="1:75" ht="13.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9"/>
      <c r="O43" s="99"/>
      <c r="P43" s="99"/>
      <c r="Q43" s="98"/>
      <c r="R43" s="98"/>
      <c r="S43" s="98"/>
      <c r="T43" s="98"/>
      <c r="U43" s="101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</row>
    <row r="44" spans="1:75" ht="13.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9"/>
      <c r="O44" s="99"/>
      <c r="P44" s="99"/>
      <c r="Q44" s="98"/>
      <c r="R44" s="98"/>
      <c r="S44" s="98"/>
      <c r="T44" s="98"/>
      <c r="U44" s="101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</row>
    <row r="45" spans="1:75" ht="13.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9"/>
      <c r="O45" s="99"/>
      <c r="P45" s="99"/>
      <c r="Q45" s="98"/>
      <c r="R45" s="98"/>
      <c r="S45" s="98"/>
      <c r="T45" s="98"/>
      <c r="U45" s="101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</row>
    <row r="46" spans="1:75" ht="13.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9"/>
      <c r="O46" s="99"/>
      <c r="P46" s="99"/>
      <c r="Q46" s="98"/>
      <c r="R46" s="98"/>
      <c r="S46" s="98"/>
      <c r="T46" s="98"/>
      <c r="U46" s="101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</row>
    <row r="47" spans="1:75" ht="13.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9"/>
      <c r="Q47" s="98"/>
      <c r="R47" s="98"/>
      <c r="S47" s="98"/>
      <c r="T47" s="98"/>
      <c r="U47" s="101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</row>
    <row r="48" spans="1:75" ht="13.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9"/>
      <c r="O48" s="99"/>
      <c r="P48" s="99"/>
      <c r="Q48" s="98"/>
      <c r="R48" s="98"/>
      <c r="S48" s="98"/>
      <c r="T48" s="98"/>
      <c r="U48" s="101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</row>
    <row r="49" spans="1:75" ht="13.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9"/>
      <c r="O49" s="99"/>
      <c r="P49" s="99"/>
      <c r="Q49" s="98"/>
      <c r="R49" s="98"/>
      <c r="S49" s="98"/>
      <c r="T49" s="98"/>
      <c r="U49" s="101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</row>
    <row r="50" spans="1:75" ht="13.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9"/>
      <c r="O50" s="99"/>
      <c r="P50" s="99"/>
      <c r="Q50" s="98"/>
      <c r="R50" s="98"/>
      <c r="S50" s="98"/>
      <c r="T50" s="98"/>
      <c r="U50" s="101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</row>
    <row r="51" spans="1:75" ht="13.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9"/>
      <c r="O51" s="99"/>
      <c r="P51" s="99"/>
      <c r="Q51" s="98"/>
      <c r="R51" s="98"/>
      <c r="S51" s="98"/>
      <c r="T51" s="98"/>
      <c r="U51" s="101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</row>
    <row r="52" spans="1:75" ht="13.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9"/>
      <c r="O52" s="99"/>
      <c r="P52" s="99"/>
      <c r="Q52" s="98"/>
      <c r="R52" s="98"/>
      <c r="S52" s="98"/>
      <c r="T52" s="98"/>
      <c r="U52" s="101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</row>
    <row r="53" spans="1:75" ht="13.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9"/>
      <c r="O53" s="99"/>
      <c r="P53" s="99"/>
      <c r="Q53" s="98"/>
      <c r="R53" s="98"/>
      <c r="S53" s="98"/>
      <c r="T53" s="98"/>
      <c r="U53" s="101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</row>
    <row r="54" spans="1:75" ht="13.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9"/>
      <c r="O54" s="99"/>
      <c r="P54" s="99"/>
      <c r="Q54" s="98"/>
      <c r="R54" s="98"/>
      <c r="S54" s="98"/>
      <c r="T54" s="98"/>
      <c r="U54" s="101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</row>
    <row r="55" spans="1:75" ht="13.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9"/>
      <c r="O55" s="99"/>
      <c r="P55" s="99"/>
      <c r="Q55" s="98"/>
      <c r="R55" s="98"/>
      <c r="S55" s="98"/>
      <c r="T55" s="98"/>
      <c r="U55" s="101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</row>
    <row r="56" spans="1:75" ht="13.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9"/>
      <c r="O56" s="99"/>
      <c r="P56" s="99"/>
      <c r="Q56" s="98"/>
      <c r="R56" s="98"/>
      <c r="S56" s="98"/>
      <c r="T56" s="98"/>
      <c r="U56" s="101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</row>
    <row r="57" spans="1:75" ht="13.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9"/>
      <c r="O57" s="99"/>
      <c r="P57" s="99"/>
      <c r="Q57" s="98"/>
      <c r="R57" s="98"/>
      <c r="S57" s="98"/>
      <c r="T57" s="98"/>
      <c r="U57" s="101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</row>
    <row r="58" spans="1:75" ht="13.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9"/>
      <c r="O58" s="99"/>
      <c r="P58" s="99"/>
      <c r="Q58" s="98"/>
      <c r="R58" s="98"/>
      <c r="S58" s="98"/>
      <c r="T58" s="98"/>
      <c r="U58" s="10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</row>
    <row r="59" spans="1:75" ht="13.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9"/>
      <c r="O59" s="99"/>
      <c r="P59" s="99"/>
      <c r="Q59" s="98"/>
      <c r="R59" s="98"/>
      <c r="S59" s="98"/>
      <c r="T59" s="98"/>
      <c r="U59" s="10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</row>
    <row r="60" spans="1:75" ht="13.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9"/>
      <c r="O60" s="99"/>
      <c r="P60" s="99"/>
      <c r="Q60" s="98"/>
      <c r="R60" s="98"/>
      <c r="S60" s="98"/>
      <c r="T60" s="98"/>
      <c r="U60" s="101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</row>
    <row r="61" spans="1:75" ht="13.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9"/>
      <c r="O61" s="99"/>
      <c r="P61" s="99"/>
      <c r="Q61" s="98"/>
      <c r="R61" s="98"/>
      <c r="S61" s="98"/>
      <c r="T61" s="98"/>
      <c r="U61" s="10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</row>
    <row r="62" spans="1:75" ht="13.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9"/>
      <c r="O62" s="99"/>
      <c r="P62" s="99"/>
      <c r="Q62" s="98"/>
      <c r="R62" s="98"/>
      <c r="S62" s="98"/>
      <c r="T62" s="98"/>
      <c r="U62" s="10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</row>
    <row r="63" spans="1:75" ht="13.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9"/>
      <c r="O63" s="99"/>
      <c r="P63" s="99"/>
      <c r="Q63" s="98"/>
      <c r="R63" s="98"/>
      <c r="S63" s="98"/>
      <c r="T63" s="98"/>
      <c r="U63" s="101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</row>
    <row r="64" spans="1:75" ht="13.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9"/>
      <c r="O64" s="99"/>
      <c r="P64" s="99"/>
      <c r="Q64" s="98"/>
      <c r="R64" s="98"/>
      <c r="S64" s="98"/>
      <c r="T64" s="98"/>
      <c r="U64" s="101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</row>
    <row r="65" spans="1:75" ht="13.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9"/>
      <c r="O65" s="99"/>
      <c r="P65" s="99"/>
      <c r="Q65" s="98"/>
      <c r="R65" s="98"/>
      <c r="S65" s="98"/>
      <c r="T65" s="98"/>
      <c r="U65" s="101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</row>
    <row r="66" spans="1:75" ht="13.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9"/>
      <c r="O66" s="99"/>
      <c r="P66" s="99"/>
      <c r="Q66" s="98"/>
      <c r="R66" s="98"/>
      <c r="S66" s="98"/>
      <c r="T66" s="98"/>
      <c r="U66" s="10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</row>
    <row r="67" spans="1:75" ht="13.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9"/>
      <c r="O67" s="99"/>
      <c r="P67" s="99"/>
      <c r="Q67" s="98"/>
      <c r="R67" s="98"/>
      <c r="S67" s="98"/>
      <c r="T67" s="98"/>
      <c r="U67" s="10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</row>
    <row r="68" spans="1:75" ht="13.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9"/>
      <c r="O68" s="99"/>
      <c r="P68" s="99"/>
      <c r="Q68" s="98"/>
      <c r="R68" s="98"/>
      <c r="S68" s="98"/>
      <c r="T68" s="98"/>
      <c r="U68" s="10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</row>
    <row r="69" spans="1:75" ht="13.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9"/>
      <c r="O69" s="99"/>
      <c r="P69" s="99"/>
      <c r="Q69" s="98"/>
      <c r="R69" s="98"/>
      <c r="S69" s="98"/>
      <c r="T69" s="98"/>
      <c r="U69" s="10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</row>
    <row r="70" spans="1:75" ht="13.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9"/>
      <c r="O70" s="99"/>
      <c r="P70" s="99"/>
      <c r="Q70" s="98"/>
      <c r="R70" s="98"/>
      <c r="S70" s="98"/>
      <c r="T70" s="98"/>
      <c r="U70" s="10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</row>
    <row r="71" spans="1:75" ht="13.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9"/>
      <c r="O71" s="99"/>
      <c r="P71" s="99"/>
      <c r="Q71" s="98"/>
      <c r="R71" s="98"/>
      <c r="S71" s="98"/>
      <c r="T71" s="98"/>
      <c r="U71" s="10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</row>
    <row r="72" spans="1:75" ht="13.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9"/>
      <c r="O72" s="99"/>
      <c r="P72" s="99"/>
      <c r="Q72" s="98"/>
      <c r="R72" s="98"/>
      <c r="S72" s="98"/>
      <c r="T72" s="98"/>
      <c r="U72" s="10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</row>
    <row r="73" spans="1:75" ht="13.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9"/>
      <c r="O73" s="99"/>
      <c r="P73" s="99"/>
      <c r="Q73" s="98"/>
      <c r="R73" s="98"/>
      <c r="S73" s="98"/>
      <c r="T73" s="98"/>
      <c r="U73" s="101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</row>
    <row r="74" spans="1:75" ht="13.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9"/>
      <c r="O74" s="99"/>
      <c r="P74" s="99"/>
      <c r="Q74" s="98"/>
      <c r="R74" s="98"/>
      <c r="S74" s="98"/>
      <c r="T74" s="98"/>
      <c r="U74" s="101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</row>
    <row r="75" spans="1:75" ht="13.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9"/>
      <c r="O75" s="99"/>
      <c r="P75" s="99"/>
      <c r="Q75" s="98"/>
      <c r="R75" s="98"/>
      <c r="S75" s="98"/>
      <c r="T75" s="98"/>
      <c r="U75" s="101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</row>
    <row r="76" spans="1:75" ht="13.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9"/>
      <c r="O76" s="99"/>
      <c r="P76" s="99"/>
      <c r="Q76" s="98"/>
      <c r="R76" s="98"/>
      <c r="S76" s="98"/>
      <c r="T76" s="98"/>
      <c r="U76" s="101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</row>
    <row r="77" spans="1:75" ht="13.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9"/>
      <c r="O77" s="99"/>
      <c r="P77" s="99"/>
      <c r="Q77" s="98"/>
      <c r="R77" s="98"/>
      <c r="S77" s="98"/>
      <c r="T77" s="98"/>
      <c r="U77" s="101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</row>
    <row r="78" spans="1:75" ht="13.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9"/>
      <c r="O78" s="99"/>
      <c r="P78" s="99"/>
      <c r="Q78" s="98"/>
      <c r="R78" s="98"/>
      <c r="S78" s="98"/>
      <c r="T78" s="98"/>
      <c r="U78" s="101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</row>
    <row r="79" spans="1:75" ht="13.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9"/>
      <c r="O79" s="99"/>
      <c r="P79" s="99"/>
      <c r="Q79" s="98"/>
      <c r="R79" s="98"/>
      <c r="S79" s="98"/>
      <c r="T79" s="98"/>
      <c r="U79" s="101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</row>
    <row r="80" spans="1:75" ht="13.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9"/>
      <c r="O80" s="99"/>
      <c r="P80" s="99"/>
      <c r="Q80" s="98"/>
      <c r="R80" s="98"/>
      <c r="S80" s="98"/>
      <c r="T80" s="98"/>
      <c r="U80" s="101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</row>
    <row r="81" spans="1:75" ht="13.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9"/>
      <c r="O81" s="99"/>
      <c r="P81" s="99"/>
      <c r="Q81" s="98"/>
      <c r="R81" s="98"/>
      <c r="S81" s="98"/>
      <c r="T81" s="98"/>
      <c r="U81" s="101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</row>
    <row r="82" spans="1:75" ht="13.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9"/>
      <c r="O82" s="99"/>
      <c r="P82" s="99"/>
      <c r="Q82" s="98"/>
      <c r="R82" s="98"/>
      <c r="S82" s="98"/>
      <c r="T82" s="98"/>
      <c r="U82" s="101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</row>
    <row r="83" spans="1:75" ht="13.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9"/>
      <c r="O83" s="99"/>
      <c r="P83" s="99"/>
      <c r="Q83" s="98"/>
      <c r="R83" s="98"/>
      <c r="S83" s="98"/>
      <c r="T83" s="98"/>
      <c r="U83" s="101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</row>
    <row r="84" spans="1:75" ht="13.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9"/>
      <c r="Q84" s="98"/>
      <c r="R84" s="98"/>
      <c r="S84" s="98"/>
      <c r="T84" s="98"/>
      <c r="U84" s="101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</row>
    <row r="85" spans="1:75" ht="13.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9"/>
      <c r="O85" s="99"/>
      <c r="P85" s="99"/>
      <c r="Q85" s="98"/>
      <c r="R85" s="98"/>
      <c r="S85" s="98"/>
      <c r="T85" s="98"/>
      <c r="U85" s="101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</row>
    <row r="86" spans="1:75" ht="13.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9"/>
      <c r="O86" s="99"/>
      <c r="P86" s="99"/>
      <c r="Q86" s="98"/>
      <c r="R86" s="98"/>
      <c r="S86" s="98"/>
      <c r="T86" s="98"/>
      <c r="U86" s="101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</row>
    <row r="87" spans="1:75" ht="13.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9"/>
      <c r="O87" s="99"/>
      <c r="P87" s="99"/>
      <c r="Q87" s="98"/>
      <c r="R87" s="98"/>
      <c r="S87" s="98"/>
      <c r="T87" s="98"/>
      <c r="U87" s="101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</row>
    <row r="88" spans="1:75" ht="13.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9"/>
      <c r="O88" s="99"/>
      <c r="P88" s="99"/>
      <c r="Q88" s="98"/>
      <c r="R88" s="98"/>
      <c r="S88" s="98"/>
      <c r="T88" s="98"/>
      <c r="U88" s="101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</row>
    <row r="89" spans="1:75" ht="13.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9"/>
      <c r="O89" s="99"/>
      <c r="P89" s="99"/>
      <c r="Q89" s="98"/>
      <c r="R89" s="98"/>
      <c r="S89" s="98"/>
      <c r="T89" s="98"/>
      <c r="U89" s="101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</row>
    <row r="90" spans="1:75" ht="13.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9"/>
      <c r="O90" s="99"/>
      <c r="P90" s="99"/>
      <c r="Q90" s="98"/>
      <c r="R90" s="98"/>
      <c r="S90" s="98"/>
      <c r="T90" s="98"/>
      <c r="U90" s="101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</row>
    <row r="91" spans="1:75" ht="13.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9"/>
      <c r="O91" s="99"/>
      <c r="P91" s="99"/>
      <c r="Q91" s="98"/>
      <c r="R91" s="98"/>
      <c r="S91" s="98"/>
      <c r="T91" s="98"/>
      <c r="U91" s="101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</row>
    <row r="92" spans="1:75" ht="13.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9"/>
      <c r="O92" s="99"/>
      <c r="P92" s="99"/>
      <c r="Q92" s="98"/>
      <c r="R92" s="98"/>
      <c r="S92" s="98"/>
      <c r="T92" s="98"/>
      <c r="U92" s="101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</row>
    <row r="93" spans="1:75" ht="13.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9"/>
      <c r="O93" s="99"/>
      <c r="P93" s="99"/>
      <c r="Q93" s="98"/>
      <c r="R93" s="98"/>
      <c r="S93" s="98"/>
      <c r="T93" s="98"/>
      <c r="U93" s="101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</row>
    <row r="94" spans="1:75" ht="13.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9"/>
      <c r="O94" s="99"/>
      <c r="P94" s="99"/>
      <c r="Q94" s="98"/>
      <c r="R94" s="98"/>
      <c r="S94" s="98"/>
      <c r="T94" s="98"/>
      <c r="U94" s="101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</row>
    <row r="95" spans="1:75" ht="13.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9"/>
      <c r="O95" s="99"/>
      <c r="P95" s="99"/>
      <c r="Q95" s="98"/>
      <c r="R95" s="98"/>
      <c r="S95" s="98"/>
      <c r="T95" s="98"/>
      <c r="U95" s="101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</row>
    <row r="96" spans="1:75" ht="13.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9"/>
      <c r="O96" s="99"/>
      <c r="P96" s="99"/>
      <c r="Q96" s="98"/>
      <c r="R96" s="98"/>
      <c r="S96" s="98"/>
      <c r="T96" s="98"/>
      <c r="U96" s="101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</row>
    <row r="97" spans="1:75" ht="13.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9"/>
      <c r="O97" s="99"/>
      <c r="P97" s="99"/>
      <c r="Q97" s="98"/>
      <c r="R97" s="98"/>
      <c r="S97" s="98"/>
      <c r="T97" s="98"/>
      <c r="U97" s="101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</row>
    <row r="98" spans="1:75" ht="13.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9"/>
      <c r="O98" s="99"/>
      <c r="P98" s="99"/>
      <c r="Q98" s="98"/>
      <c r="R98" s="98"/>
      <c r="S98" s="98"/>
      <c r="T98" s="98"/>
      <c r="U98" s="101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</row>
    <row r="99" spans="1:75" ht="13.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9"/>
      <c r="O99" s="99"/>
      <c r="P99" s="99"/>
      <c r="Q99" s="98"/>
      <c r="R99" s="98"/>
      <c r="S99" s="98"/>
      <c r="T99" s="98"/>
      <c r="U99" s="101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</row>
    <row r="100" spans="1:75" ht="13.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9"/>
      <c r="O100" s="99"/>
      <c r="P100" s="99"/>
      <c r="Q100" s="98"/>
      <c r="R100" s="98"/>
      <c r="S100" s="98"/>
      <c r="T100" s="98"/>
      <c r="U100" s="101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</row>
    <row r="101" spans="1:75" ht="13.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9"/>
      <c r="O101" s="99"/>
      <c r="P101" s="99"/>
      <c r="Q101" s="98"/>
      <c r="R101" s="98"/>
      <c r="S101" s="98"/>
      <c r="T101" s="98"/>
      <c r="U101" s="101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</row>
    <row r="102" spans="1:75" ht="13.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9"/>
      <c r="O102" s="99"/>
      <c r="P102" s="99"/>
      <c r="Q102" s="98"/>
      <c r="R102" s="98"/>
      <c r="S102" s="98"/>
      <c r="T102" s="98"/>
      <c r="U102" s="101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</row>
    <row r="103" spans="1:75" ht="13.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9"/>
      <c r="O103" s="99"/>
      <c r="P103" s="99"/>
      <c r="Q103" s="98"/>
      <c r="R103" s="98"/>
      <c r="S103" s="98"/>
      <c r="T103" s="98"/>
      <c r="U103" s="101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</row>
    <row r="104" spans="1:75" ht="13.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9"/>
      <c r="O104" s="99"/>
      <c r="P104" s="99"/>
      <c r="Q104" s="98"/>
      <c r="R104" s="98"/>
      <c r="S104" s="98"/>
      <c r="T104" s="98"/>
      <c r="U104" s="101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</row>
    <row r="105" spans="1:75" ht="13.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9"/>
      <c r="O105" s="99"/>
      <c r="P105" s="99"/>
      <c r="Q105" s="98"/>
      <c r="R105" s="98"/>
      <c r="S105" s="98"/>
      <c r="T105" s="98"/>
      <c r="U105" s="101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</row>
    <row r="106" spans="1:75" ht="13.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9"/>
      <c r="O106" s="99"/>
      <c r="P106" s="99"/>
      <c r="Q106" s="98"/>
      <c r="R106" s="98"/>
      <c r="S106" s="98"/>
      <c r="T106" s="98"/>
      <c r="U106" s="101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</row>
    <row r="107" spans="1:75" ht="13.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9"/>
      <c r="O107" s="99"/>
      <c r="P107" s="99"/>
      <c r="Q107" s="98"/>
      <c r="R107" s="98"/>
      <c r="S107" s="98"/>
      <c r="T107" s="98"/>
      <c r="U107" s="101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</row>
    <row r="108" spans="1:75" ht="13.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9"/>
      <c r="O108" s="99"/>
      <c r="P108" s="99"/>
      <c r="Q108" s="98"/>
      <c r="R108" s="98"/>
      <c r="S108" s="98"/>
      <c r="T108" s="98"/>
      <c r="U108" s="101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</row>
    <row r="109" spans="1:75" ht="13.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9"/>
      <c r="O109" s="99"/>
      <c r="P109" s="99"/>
      <c r="Q109" s="98"/>
      <c r="R109" s="98"/>
      <c r="S109" s="98"/>
      <c r="T109" s="98"/>
      <c r="U109" s="101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</row>
    <row r="110" spans="1:75" ht="13.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9"/>
      <c r="O110" s="99"/>
      <c r="P110" s="99"/>
      <c r="Q110" s="98"/>
      <c r="R110" s="98"/>
      <c r="S110" s="98"/>
      <c r="T110" s="98"/>
      <c r="U110" s="101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</row>
    <row r="111" spans="1:75" ht="13.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9"/>
      <c r="O111" s="99"/>
      <c r="P111" s="99"/>
      <c r="Q111" s="98"/>
      <c r="R111" s="98"/>
      <c r="S111" s="98"/>
      <c r="T111" s="98"/>
      <c r="U111" s="101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</row>
    <row r="112" spans="1:75" ht="13.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9"/>
      <c r="O112" s="99"/>
      <c r="P112" s="99"/>
      <c r="Q112" s="98"/>
      <c r="R112" s="98"/>
      <c r="S112" s="98"/>
      <c r="T112" s="98"/>
      <c r="U112" s="101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</row>
    <row r="113" spans="1:75" ht="13.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9"/>
      <c r="O113" s="99"/>
      <c r="P113" s="99"/>
      <c r="Q113" s="98"/>
      <c r="R113" s="98"/>
      <c r="S113" s="98"/>
      <c r="T113" s="98"/>
      <c r="U113" s="101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</row>
    <row r="114" spans="1:75" ht="13.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9"/>
      <c r="O114" s="99"/>
      <c r="P114" s="99"/>
      <c r="Q114" s="98"/>
      <c r="R114" s="98"/>
      <c r="S114" s="98"/>
      <c r="T114" s="98"/>
      <c r="U114" s="101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</row>
    <row r="115" spans="1:75" ht="13.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9"/>
      <c r="O115" s="99"/>
      <c r="P115" s="99"/>
      <c r="Q115" s="98"/>
      <c r="R115" s="98"/>
      <c r="S115" s="98"/>
      <c r="T115" s="98"/>
      <c r="U115" s="101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</row>
    <row r="116" spans="1:75" ht="13.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9"/>
      <c r="O116" s="99"/>
      <c r="P116" s="99"/>
      <c r="Q116" s="98"/>
      <c r="R116" s="98"/>
      <c r="S116" s="98"/>
      <c r="T116" s="98"/>
      <c r="U116" s="101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</row>
    <row r="117" spans="1:75" ht="13.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9"/>
      <c r="O117" s="99"/>
      <c r="P117" s="99"/>
      <c r="Q117" s="98"/>
      <c r="R117" s="98"/>
      <c r="S117" s="98"/>
      <c r="T117" s="98"/>
      <c r="U117" s="101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</row>
    <row r="118" spans="1:75" ht="13.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9"/>
      <c r="O118" s="99"/>
      <c r="P118" s="99"/>
      <c r="Q118" s="98"/>
      <c r="R118" s="98"/>
      <c r="S118" s="98"/>
      <c r="T118" s="98"/>
      <c r="U118" s="101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</row>
    <row r="119" spans="1:75" ht="13.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9"/>
      <c r="O119" s="99"/>
      <c r="P119" s="99"/>
      <c r="Q119" s="98"/>
      <c r="R119" s="98"/>
      <c r="S119" s="98"/>
      <c r="T119" s="98"/>
      <c r="U119" s="101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</row>
    <row r="120" spans="1:75" ht="13.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9"/>
      <c r="O120" s="99"/>
      <c r="P120" s="99"/>
      <c r="Q120" s="98"/>
      <c r="R120" s="98"/>
      <c r="S120" s="98"/>
      <c r="T120" s="98"/>
      <c r="U120" s="101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</row>
    <row r="121" spans="1:75" ht="13.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9"/>
      <c r="Q121" s="98"/>
      <c r="R121" s="98"/>
      <c r="S121" s="98"/>
      <c r="T121" s="98"/>
      <c r="U121" s="101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</row>
    <row r="122" spans="1:75" ht="13.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9"/>
      <c r="O122" s="99"/>
      <c r="P122" s="99"/>
      <c r="Q122" s="98"/>
      <c r="R122" s="98"/>
      <c r="S122" s="98"/>
      <c r="T122" s="98"/>
      <c r="U122" s="101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</row>
    <row r="123" spans="1:75" ht="13.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9"/>
      <c r="O123" s="99"/>
      <c r="P123" s="99"/>
      <c r="Q123" s="98"/>
      <c r="R123" s="98"/>
      <c r="S123" s="98"/>
      <c r="T123" s="98"/>
      <c r="U123" s="101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</row>
    <row r="124" spans="1:75" ht="13.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9"/>
      <c r="O124" s="99"/>
      <c r="P124" s="99"/>
      <c r="Q124" s="98"/>
      <c r="R124" s="98"/>
      <c r="S124" s="98"/>
      <c r="T124" s="98"/>
      <c r="U124" s="101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</row>
    <row r="125" spans="1:75" ht="13.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9"/>
      <c r="O125" s="99"/>
      <c r="P125" s="99"/>
      <c r="Q125" s="98"/>
      <c r="R125" s="98"/>
      <c r="S125" s="98"/>
      <c r="T125" s="98"/>
      <c r="U125" s="101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</row>
    <row r="126" spans="1:75" ht="13.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9"/>
      <c r="O126" s="99"/>
      <c r="P126" s="99"/>
      <c r="Q126" s="98"/>
      <c r="R126" s="98"/>
      <c r="S126" s="98"/>
      <c r="T126" s="98"/>
      <c r="U126" s="101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</row>
    <row r="127" spans="1:75" ht="13.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9"/>
      <c r="O127" s="99"/>
      <c r="P127" s="99"/>
      <c r="Q127" s="98"/>
      <c r="R127" s="98"/>
      <c r="S127" s="98"/>
      <c r="T127" s="98"/>
      <c r="U127" s="101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</row>
    <row r="128" spans="1:75" ht="13.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9"/>
      <c r="O128" s="99"/>
      <c r="P128" s="99"/>
      <c r="Q128" s="98"/>
      <c r="R128" s="98"/>
      <c r="S128" s="98"/>
      <c r="T128" s="98"/>
      <c r="U128" s="101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</row>
    <row r="129" spans="1:75" ht="13.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9"/>
      <c r="O129" s="99"/>
      <c r="P129" s="99"/>
      <c r="Q129" s="98"/>
      <c r="R129" s="98"/>
      <c r="S129" s="98"/>
      <c r="T129" s="98"/>
      <c r="U129" s="101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</row>
    <row r="130" spans="1:75" ht="13.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9"/>
      <c r="O130" s="99"/>
      <c r="P130" s="99"/>
      <c r="Q130" s="98"/>
      <c r="R130" s="98"/>
      <c r="S130" s="98"/>
      <c r="T130" s="98"/>
      <c r="U130" s="101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</row>
    <row r="131" spans="1:75" ht="13.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9"/>
      <c r="O131" s="99"/>
      <c r="P131" s="99"/>
      <c r="Q131" s="98"/>
      <c r="R131" s="98"/>
      <c r="S131" s="98"/>
      <c r="T131" s="98"/>
      <c r="U131" s="101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</row>
    <row r="132" spans="1:75" ht="13.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9"/>
      <c r="O132" s="99"/>
      <c r="P132" s="99"/>
      <c r="Q132" s="98"/>
      <c r="R132" s="98"/>
      <c r="S132" s="98"/>
      <c r="T132" s="98"/>
      <c r="U132" s="101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</row>
    <row r="133" spans="1:75" ht="13.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9"/>
      <c r="O133" s="99"/>
      <c r="P133" s="99"/>
      <c r="Q133" s="98"/>
      <c r="R133" s="98"/>
      <c r="S133" s="98"/>
      <c r="T133" s="98"/>
      <c r="U133" s="101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</row>
    <row r="134" spans="1:75" ht="13.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9"/>
      <c r="O134" s="99"/>
      <c r="P134" s="99"/>
      <c r="Q134" s="98"/>
      <c r="R134" s="98"/>
      <c r="S134" s="98"/>
      <c r="T134" s="98"/>
      <c r="U134" s="101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</row>
    <row r="135" spans="1:75" ht="13.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9"/>
      <c r="O135" s="99"/>
      <c r="P135" s="99"/>
      <c r="Q135" s="98"/>
      <c r="R135" s="98"/>
      <c r="S135" s="98"/>
      <c r="T135" s="98"/>
      <c r="U135" s="101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</row>
    <row r="136" spans="1:75" ht="13.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9"/>
      <c r="O136" s="99"/>
      <c r="P136" s="99"/>
      <c r="Q136" s="98"/>
      <c r="R136" s="98"/>
      <c r="S136" s="98"/>
      <c r="T136" s="98"/>
      <c r="U136" s="101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</row>
    <row r="137" spans="1:75" ht="13.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9"/>
      <c r="O137" s="99"/>
      <c r="P137" s="99"/>
      <c r="Q137" s="98"/>
      <c r="R137" s="98"/>
      <c r="S137" s="98"/>
      <c r="T137" s="98"/>
      <c r="U137" s="101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  <c r="BV137" s="98"/>
      <c r="BW137" s="98"/>
    </row>
    <row r="138" spans="1:75" ht="13.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9"/>
      <c r="O138" s="99"/>
      <c r="P138" s="99"/>
      <c r="Q138" s="98"/>
      <c r="R138" s="98"/>
      <c r="S138" s="98"/>
      <c r="T138" s="98"/>
      <c r="U138" s="101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  <c r="BV138" s="98"/>
      <c r="BW138" s="98"/>
    </row>
    <row r="139" spans="1:75" ht="13.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9"/>
      <c r="O139" s="99"/>
      <c r="P139" s="99"/>
      <c r="Q139" s="98"/>
      <c r="R139" s="98"/>
      <c r="S139" s="98"/>
      <c r="T139" s="98"/>
      <c r="U139" s="101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</row>
    <row r="140" spans="1:75" ht="13.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9"/>
      <c r="O140" s="99"/>
      <c r="P140" s="99"/>
      <c r="Q140" s="98"/>
      <c r="R140" s="98"/>
      <c r="S140" s="98"/>
      <c r="T140" s="98"/>
      <c r="U140" s="101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8"/>
      <c r="BV140" s="98"/>
      <c r="BW140" s="98"/>
    </row>
    <row r="141" spans="1:75" ht="13.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9"/>
      <c r="O141" s="99"/>
      <c r="P141" s="99"/>
      <c r="Q141" s="98"/>
      <c r="R141" s="98"/>
      <c r="S141" s="98"/>
      <c r="T141" s="98"/>
      <c r="U141" s="101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</row>
    <row r="142" spans="1:75" ht="13.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9"/>
      <c r="O142" s="99"/>
      <c r="P142" s="99"/>
      <c r="Q142" s="98"/>
      <c r="R142" s="98"/>
      <c r="S142" s="98"/>
      <c r="T142" s="98"/>
      <c r="U142" s="101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</row>
    <row r="143" spans="1:75" ht="13.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9"/>
      <c r="O143" s="99"/>
      <c r="P143" s="99"/>
      <c r="Q143" s="98"/>
      <c r="R143" s="98"/>
      <c r="S143" s="98"/>
      <c r="T143" s="98"/>
      <c r="U143" s="101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</row>
    <row r="144" spans="1:75" ht="13.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9"/>
      <c r="O144" s="99"/>
      <c r="P144" s="99"/>
      <c r="Q144" s="98"/>
      <c r="R144" s="98"/>
      <c r="S144" s="98"/>
      <c r="T144" s="98"/>
      <c r="U144" s="101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</row>
    <row r="145" spans="1:75" ht="13.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9"/>
      <c r="O145" s="99"/>
      <c r="P145" s="99"/>
      <c r="Q145" s="98"/>
      <c r="R145" s="98"/>
      <c r="S145" s="98"/>
      <c r="T145" s="98"/>
      <c r="U145" s="101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</row>
    <row r="146" spans="1:75" ht="13.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9"/>
      <c r="O146" s="99"/>
      <c r="P146" s="99"/>
      <c r="Q146" s="98"/>
      <c r="R146" s="98"/>
      <c r="S146" s="98"/>
      <c r="T146" s="98"/>
      <c r="U146" s="101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</row>
    <row r="147" spans="1:75" ht="13.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9"/>
      <c r="O147" s="99"/>
      <c r="P147" s="99"/>
      <c r="Q147" s="98"/>
      <c r="R147" s="98"/>
      <c r="S147" s="98"/>
      <c r="T147" s="98"/>
      <c r="U147" s="101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8"/>
      <c r="BV147" s="98"/>
      <c r="BW147" s="98"/>
    </row>
    <row r="148" spans="1:75" ht="13.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9"/>
      <c r="O148" s="99"/>
      <c r="P148" s="99"/>
      <c r="Q148" s="98"/>
      <c r="R148" s="98"/>
      <c r="S148" s="98"/>
      <c r="T148" s="98"/>
      <c r="U148" s="101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</row>
    <row r="149" spans="1:75" ht="13.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9"/>
      <c r="O149" s="99"/>
      <c r="P149" s="99"/>
      <c r="Q149" s="98"/>
      <c r="R149" s="98"/>
      <c r="S149" s="98"/>
      <c r="T149" s="98"/>
      <c r="U149" s="101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  <c r="BW149" s="98"/>
    </row>
    <row r="150" spans="1:75" ht="13.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9"/>
      <c r="O150" s="99"/>
      <c r="P150" s="99"/>
      <c r="Q150" s="98"/>
      <c r="R150" s="98"/>
      <c r="S150" s="98"/>
      <c r="T150" s="98"/>
      <c r="U150" s="101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  <c r="BW150" s="98"/>
    </row>
    <row r="151" spans="1:75" ht="13.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9"/>
      <c r="O151" s="99"/>
      <c r="P151" s="99"/>
      <c r="Q151" s="98"/>
      <c r="R151" s="98"/>
      <c r="S151" s="98"/>
      <c r="T151" s="98"/>
      <c r="U151" s="101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</row>
    <row r="152" spans="1:75" ht="13.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9"/>
      <c r="O152" s="99"/>
      <c r="P152" s="99"/>
      <c r="Q152" s="98"/>
      <c r="R152" s="98"/>
      <c r="S152" s="98"/>
      <c r="T152" s="98"/>
      <c r="U152" s="101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8"/>
      <c r="BV152" s="98"/>
      <c r="BW152" s="98"/>
    </row>
    <row r="153" spans="1:75" ht="13.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9"/>
      <c r="O153" s="99"/>
      <c r="P153" s="99"/>
      <c r="Q153" s="98"/>
      <c r="R153" s="98"/>
      <c r="S153" s="98"/>
      <c r="T153" s="98"/>
      <c r="U153" s="101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</row>
    <row r="154" spans="1:75" ht="13.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9"/>
      <c r="O154" s="99"/>
      <c r="P154" s="99"/>
      <c r="Q154" s="98"/>
      <c r="R154" s="98"/>
      <c r="S154" s="98"/>
      <c r="T154" s="98"/>
      <c r="U154" s="101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</row>
    <row r="155" spans="1:75" ht="13.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9"/>
      <c r="O155" s="99"/>
      <c r="P155" s="99"/>
      <c r="Q155" s="98"/>
      <c r="R155" s="98"/>
      <c r="S155" s="98"/>
      <c r="T155" s="98"/>
      <c r="U155" s="101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8"/>
      <c r="BV155" s="98"/>
      <c r="BW155" s="98"/>
    </row>
    <row r="156" spans="1:75" ht="13.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9"/>
      <c r="O156" s="99"/>
      <c r="P156" s="99"/>
      <c r="Q156" s="98"/>
      <c r="R156" s="98"/>
      <c r="S156" s="98"/>
      <c r="T156" s="98"/>
      <c r="U156" s="101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</row>
    <row r="157" spans="1:75" ht="13.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9"/>
      <c r="O157" s="99"/>
      <c r="P157" s="99"/>
      <c r="Q157" s="98"/>
      <c r="R157" s="98"/>
      <c r="S157" s="98"/>
      <c r="T157" s="98"/>
      <c r="U157" s="101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8"/>
      <c r="BV157" s="98"/>
      <c r="BW157" s="98"/>
    </row>
    <row r="158" spans="1:75" ht="13.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9"/>
      <c r="O158" s="99"/>
      <c r="P158" s="99"/>
      <c r="Q158" s="98"/>
      <c r="R158" s="98"/>
      <c r="S158" s="98"/>
      <c r="T158" s="98"/>
      <c r="U158" s="101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</row>
    <row r="159" spans="1:75" ht="13.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9"/>
      <c r="O159" s="99"/>
      <c r="P159" s="99"/>
      <c r="Q159" s="98"/>
      <c r="R159" s="98"/>
      <c r="S159" s="98"/>
      <c r="T159" s="98"/>
      <c r="U159" s="101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</row>
    <row r="160" spans="1:75" ht="13.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9"/>
      <c r="O160" s="99"/>
      <c r="P160" s="99"/>
      <c r="Q160" s="98"/>
      <c r="R160" s="98"/>
      <c r="S160" s="98"/>
      <c r="T160" s="98"/>
      <c r="U160" s="101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</row>
    <row r="161" spans="1:75" ht="13.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9"/>
      <c r="O161" s="99"/>
      <c r="P161" s="99"/>
      <c r="Q161" s="98"/>
      <c r="R161" s="98"/>
      <c r="S161" s="98"/>
      <c r="T161" s="98"/>
      <c r="U161" s="101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</row>
    <row r="162" spans="1:75" ht="13.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9"/>
      <c r="O162" s="99"/>
      <c r="P162" s="99"/>
      <c r="Q162" s="98"/>
      <c r="R162" s="98"/>
      <c r="S162" s="98"/>
      <c r="T162" s="98"/>
      <c r="U162" s="101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8"/>
      <c r="BV162" s="98"/>
      <c r="BW162" s="98"/>
    </row>
    <row r="163" spans="1:75" ht="13.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9"/>
      <c r="O163" s="99"/>
      <c r="P163" s="99"/>
      <c r="Q163" s="98"/>
      <c r="R163" s="98"/>
      <c r="S163" s="98"/>
      <c r="T163" s="98"/>
      <c r="U163" s="101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</row>
    <row r="164" spans="1:75" ht="13.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9"/>
      <c r="O164" s="99"/>
      <c r="P164" s="99"/>
      <c r="Q164" s="98"/>
      <c r="R164" s="98"/>
      <c r="S164" s="98"/>
      <c r="T164" s="98"/>
      <c r="U164" s="101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</row>
    <row r="165" spans="1:75" ht="13.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9"/>
      <c r="O165" s="99"/>
      <c r="P165" s="99"/>
      <c r="Q165" s="98"/>
      <c r="R165" s="98"/>
      <c r="S165" s="98"/>
      <c r="T165" s="98"/>
      <c r="U165" s="101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8"/>
      <c r="BV165" s="98"/>
      <c r="BW165" s="98"/>
    </row>
    <row r="166" spans="1:75" ht="13.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9"/>
      <c r="O166" s="99"/>
      <c r="P166" s="99"/>
      <c r="Q166" s="98"/>
      <c r="R166" s="98"/>
      <c r="S166" s="98"/>
      <c r="T166" s="98"/>
      <c r="U166" s="101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</row>
    <row r="167" spans="1:75" ht="13.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9"/>
      <c r="O167" s="99"/>
      <c r="P167" s="99"/>
      <c r="Q167" s="98"/>
      <c r="R167" s="98"/>
      <c r="S167" s="98"/>
      <c r="T167" s="98"/>
      <c r="U167" s="101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8"/>
      <c r="BV167" s="98"/>
      <c r="BW167" s="98"/>
    </row>
    <row r="168" spans="1:75" ht="13.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9"/>
      <c r="O168" s="99"/>
      <c r="P168" s="99"/>
      <c r="Q168" s="98"/>
      <c r="R168" s="98"/>
      <c r="S168" s="98"/>
      <c r="T168" s="98"/>
      <c r="U168" s="101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8"/>
      <c r="BV168" s="98"/>
      <c r="BW168" s="98"/>
    </row>
    <row r="169" spans="1:75" ht="13.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9"/>
      <c r="O169" s="99"/>
      <c r="P169" s="99"/>
      <c r="Q169" s="98"/>
      <c r="R169" s="98"/>
      <c r="S169" s="98"/>
      <c r="T169" s="98"/>
      <c r="U169" s="101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</row>
    <row r="170" spans="1:75" ht="13.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9"/>
      <c r="O170" s="99"/>
      <c r="P170" s="99"/>
      <c r="Q170" s="98"/>
      <c r="R170" s="98"/>
      <c r="S170" s="98"/>
      <c r="T170" s="98"/>
      <c r="U170" s="101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</row>
    <row r="171" spans="1:75" ht="13.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9"/>
      <c r="O171" s="99"/>
      <c r="P171" s="99"/>
      <c r="Q171" s="98"/>
      <c r="R171" s="98"/>
      <c r="S171" s="98"/>
      <c r="T171" s="98"/>
      <c r="U171" s="101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</row>
    <row r="172" spans="1:75" ht="13.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9"/>
      <c r="O172" s="99"/>
      <c r="P172" s="99"/>
      <c r="Q172" s="98"/>
      <c r="R172" s="98"/>
      <c r="S172" s="98"/>
      <c r="T172" s="98"/>
      <c r="U172" s="101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</row>
    <row r="173" spans="1:75" ht="13.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9"/>
      <c r="O173" s="99"/>
      <c r="P173" s="99"/>
      <c r="Q173" s="98"/>
      <c r="R173" s="98"/>
      <c r="S173" s="98"/>
      <c r="T173" s="98"/>
      <c r="U173" s="101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</row>
    <row r="174" spans="1:75" ht="13.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9"/>
      <c r="O174" s="99"/>
      <c r="P174" s="99"/>
      <c r="Q174" s="98"/>
      <c r="R174" s="98"/>
      <c r="S174" s="98"/>
      <c r="T174" s="98"/>
      <c r="U174" s="101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</row>
    <row r="175" spans="1:75" ht="13.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9"/>
      <c r="O175" s="99"/>
      <c r="P175" s="99"/>
      <c r="Q175" s="98"/>
      <c r="R175" s="98"/>
      <c r="S175" s="98"/>
      <c r="T175" s="98"/>
      <c r="U175" s="101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</row>
    <row r="176" spans="1:75" ht="13.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9"/>
      <c r="O176" s="99"/>
      <c r="P176" s="99"/>
      <c r="Q176" s="98"/>
      <c r="R176" s="98"/>
      <c r="S176" s="98"/>
      <c r="T176" s="98"/>
      <c r="U176" s="101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</row>
    <row r="177" spans="1:75" ht="13.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9"/>
      <c r="O177" s="99"/>
      <c r="P177" s="99"/>
      <c r="Q177" s="98"/>
      <c r="R177" s="98"/>
      <c r="S177" s="98"/>
      <c r="T177" s="98"/>
      <c r="U177" s="101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</row>
    <row r="178" spans="1:75" ht="13.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9"/>
      <c r="O178" s="99"/>
      <c r="P178" s="99"/>
      <c r="Q178" s="98"/>
      <c r="R178" s="98"/>
      <c r="S178" s="98"/>
      <c r="T178" s="98"/>
      <c r="U178" s="101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</row>
    <row r="179" spans="1:75" ht="13.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9"/>
      <c r="O179" s="99"/>
      <c r="P179" s="99"/>
      <c r="Q179" s="98"/>
      <c r="R179" s="98"/>
      <c r="S179" s="98"/>
      <c r="T179" s="98"/>
      <c r="U179" s="101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</row>
    <row r="180" spans="1:75" ht="13.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9"/>
      <c r="O180" s="99"/>
      <c r="P180" s="99"/>
      <c r="Q180" s="98"/>
      <c r="R180" s="98"/>
      <c r="S180" s="98"/>
      <c r="T180" s="98"/>
      <c r="U180" s="101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</row>
    <row r="181" spans="1:75" ht="13.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9"/>
      <c r="O181" s="99"/>
      <c r="P181" s="99"/>
      <c r="Q181" s="98"/>
      <c r="R181" s="98"/>
      <c r="S181" s="98"/>
      <c r="T181" s="98"/>
      <c r="U181" s="101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</row>
    <row r="182" spans="1:75" ht="13.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9"/>
      <c r="O182" s="99"/>
      <c r="P182" s="99"/>
      <c r="Q182" s="98"/>
      <c r="R182" s="98"/>
      <c r="S182" s="98"/>
      <c r="T182" s="98"/>
      <c r="U182" s="101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</row>
    <row r="183" spans="1:75" ht="13.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9"/>
      <c r="O183" s="99"/>
      <c r="P183" s="99"/>
      <c r="Q183" s="98"/>
      <c r="R183" s="98"/>
      <c r="S183" s="98"/>
      <c r="T183" s="98"/>
      <c r="U183" s="101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</row>
    <row r="184" spans="1:75" ht="13.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9"/>
      <c r="O184" s="99"/>
      <c r="P184" s="99"/>
      <c r="Q184" s="98"/>
      <c r="R184" s="98"/>
      <c r="S184" s="98"/>
      <c r="T184" s="98"/>
      <c r="U184" s="101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</row>
    <row r="185" spans="1:75" ht="13.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9"/>
      <c r="O185" s="99"/>
      <c r="P185" s="99"/>
      <c r="Q185" s="98"/>
      <c r="R185" s="98"/>
      <c r="S185" s="98"/>
      <c r="T185" s="98"/>
      <c r="U185" s="101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</row>
    <row r="186" spans="1:75" ht="13.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9"/>
      <c r="O186" s="99"/>
      <c r="P186" s="99"/>
      <c r="Q186" s="98"/>
      <c r="R186" s="98"/>
      <c r="S186" s="98"/>
      <c r="T186" s="98"/>
      <c r="U186" s="101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</row>
    <row r="187" spans="1:75" ht="13.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9"/>
      <c r="O187" s="99"/>
      <c r="P187" s="99"/>
      <c r="Q187" s="98"/>
      <c r="R187" s="98"/>
      <c r="S187" s="98"/>
      <c r="T187" s="98"/>
      <c r="U187" s="101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</row>
    <row r="188" spans="1:75" ht="13.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9"/>
      <c r="O188" s="99"/>
      <c r="P188" s="99"/>
      <c r="Q188" s="98"/>
      <c r="R188" s="98"/>
      <c r="S188" s="98"/>
      <c r="T188" s="98"/>
      <c r="U188" s="101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</row>
    <row r="189" spans="1:75" ht="13.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9"/>
      <c r="O189" s="99"/>
      <c r="P189" s="99"/>
      <c r="Q189" s="98"/>
      <c r="R189" s="98"/>
      <c r="S189" s="98"/>
      <c r="T189" s="98"/>
      <c r="U189" s="101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</row>
    <row r="190" spans="1:75" ht="13.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9"/>
      <c r="O190" s="99"/>
      <c r="P190" s="99"/>
      <c r="Q190" s="98"/>
      <c r="R190" s="98"/>
      <c r="S190" s="98"/>
      <c r="T190" s="98"/>
      <c r="U190" s="101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</row>
    <row r="191" spans="1:75" ht="13.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9"/>
      <c r="O191" s="99"/>
      <c r="P191" s="99"/>
      <c r="Q191" s="98"/>
      <c r="R191" s="98"/>
      <c r="S191" s="98"/>
      <c r="T191" s="98"/>
      <c r="U191" s="101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</row>
    <row r="192" spans="1:75" ht="13.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9"/>
      <c r="O192" s="99"/>
      <c r="P192" s="99"/>
      <c r="Q192" s="98"/>
      <c r="R192" s="98"/>
      <c r="S192" s="98"/>
      <c r="T192" s="98"/>
      <c r="U192" s="101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</row>
    <row r="193" spans="1:75" ht="13.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9"/>
      <c r="O193" s="99"/>
      <c r="P193" s="99"/>
      <c r="Q193" s="98"/>
      <c r="R193" s="98"/>
      <c r="S193" s="98"/>
      <c r="T193" s="98"/>
      <c r="U193" s="101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</row>
    <row r="194" spans="1:75" ht="13.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9"/>
      <c r="O194" s="99"/>
      <c r="P194" s="99"/>
      <c r="Q194" s="98"/>
      <c r="R194" s="98"/>
      <c r="S194" s="98"/>
      <c r="T194" s="98"/>
      <c r="U194" s="101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</row>
    <row r="195" spans="1:75" ht="13.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9"/>
      <c r="O195" s="99"/>
      <c r="P195" s="99"/>
      <c r="Q195" s="98"/>
      <c r="R195" s="98"/>
      <c r="S195" s="98"/>
      <c r="T195" s="98"/>
      <c r="U195" s="101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</row>
    <row r="196" spans="1:75" ht="13.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9"/>
      <c r="O196" s="99"/>
      <c r="P196" s="99"/>
      <c r="Q196" s="98"/>
      <c r="R196" s="98"/>
      <c r="S196" s="98"/>
      <c r="T196" s="98"/>
      <c r="U196" s="101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</row>
    <row r="197" spans="1:75" ht="13.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9"/>
      <c r="O197" s="99"/>
      <c r="P197" s="99"/>
      <c r="Q197" s="98"/>
      <c r="R197" s="98"/>
      <c r="S197" s="98"/>
      <c r="T197" s="98"/>
      <c r="U197" s="101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</row>
    <row r="198" spans="1:75" ht="13.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9"/>
      <c r="O198" s="99"/>
      <c r="P198" s="99"/>
      <c r="Q198" s="98"/>
      <c r="R198" s="98"/>
      <c r="S198" s="98"/>
      <c r="T198" s="98"/>
      <c r="U198" s="101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</row>
    <row r="199" spans="1:75" ht="13.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9"/>
      <c r="O199" s="99"/>
      <c r="P199" s="99"/>
      <c r="Q199" s="98"/>
      <c r="R199" s="98"/>
      <c r="S199" s="98"/>
      <c r="T199" s="98"/>
      <c r="U199" s="101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</row>
    <row r="200" spans="1:75" ht="13.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9"/>
      <c r="O200" s="99"/>
      <c r="P200" s="99"/>
      <c r="Q200" s="98"/>
      <c r="R200" s="98"/>
      <c r="S200" s="98"/>
      <c r="T200" s="98"/>
      <c r="U200" s="101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</row>
    <row r="201" spans="1:75" ht="13.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9"/>
      <c r="O201" s="99"/>
      <c r="P201" s="99"/>
      <c r="Q201" s="98"/>
      <c r="R201" s="98"/>
      <c r="S201" s="98"/>
      <c r="T201" s="98"/>
      <c r="U201" s="101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</row>
    <row r="202" spans="1:75" ht="13.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9"/>
      <c r="O202" s="99"/>
      <c r="P202" s="99"/>
      <c r="Q202" s="98"/>
      <c r="R202" s="98"/>
      <c r="S202" s="98"/>
      <c r="T202" s="98"/>
      <c r="U202" s="101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</row>
    <row r="203" spans="1:75" ht="13.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9"/>
      <c r="O203" s="99"/>
      <c r="P203" s="99"/>
      <c r="Q203" s="98"/>
      <c r="R203" s="98"/>
      <c r="S203" s="98"/>
      <c r="T203" s="98"/>
      <c r="U203" s="101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</row>
    <row r="204" spans="1:75" ht="13.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9"/>
      <c r="O204" s="99"/>
      <c r="P204" s="99"/>
      <c r="Q204" s="98"/>
      <c r="R204" s="98"/>
      <c r="S204" s="98"/>
      <c r="T204" s="98"/>
      <c r="U204" s="101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</row>
    <row r="205" spans="1:75" ht="13.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9"/>
      <c r="O205" s="99"/>
      <c r="P205" s="99"/>
      <c r="Q205" s="98"/>
      <c r="R205" s="98"/>
      <c r="S205" s="98"/>
      <c r="T205" s="98"/>
      <c r="U205" s="101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</row>
    <row r="206" spans="1:75" ht="13.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9"/>
      <c r="O206" s="99"/>
      <c r="P206" s="99"/>
      <c r="Q206" s="98"/>
      <c r="R206" s="98"/>
      <c r="S206" s="98"/>
      <c r="T206" s="98"/>
      <c r="U206" s="101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</row>
    <row r="207" spans="1:75" ht="13.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9"/>
      <c r="O207" s="99"/>
      <c r="P207" s="99"/>
      <c r="Q207" s="98"/>
      <c r="R207" s="98"/>
      <c r="S207" s="98"/>
      <c r="T207" s="98"/>
      <c r="U207" s="101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</row>
    <row r="208" spans="1:75" ht="13.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9"/>
      <c r="O208" s="99"/>
      <c r="P208" s="99"/>
      <c r="Q208" s="98"/>
      <c r="R208" s="98"/>
      <c r="S208" s="98"/>
      <c r="T208" s="98"/>
      <c r="U208" s="101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</row>
    <row r="209" spans="1:75" ht="13.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9"/>
      <c r="O209" s="99"/>
      <c r="P209" s="99"/>
      <c r="Q209" s="98"/>
      <c r="R209" s="98"/>
      <c r="S209" s="98"/>
      <c r="T209" s="98"/>
      <c r="U209" s="101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</row>
    <row r="210" spans="1:75" ht="13.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9"/>
      <c r="O210" s="99"/>
      <c r="P210" s="99"/>
      <c r="Q210" s="98"/>
      <c r="R210" s="98"/>
      <c r="S210" s="98"/>
      <c r="T210" s="98"/>
      <c r="U210" s="101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</row>
    <row r="211" spans="1:75" ht="13.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9"/>
      <c r="O211" s="99"/>
      <c r="P211" s="99"/>
      <c r="Q211" s="98"/>
      <c r="R211" s="98"/>
      <c r="S211" s="98"/>
      <c r="T211" s="98"/>
      <c r="U211" s="101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</row>
    <row r="212" spans="1:75" ht="13.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9"/>
      <c r="O212" s="99"/>
      <c r="P212" s="99"/>
      <c r="Q212" s="98"/>
      <c r="R212" s="98"/>
      <c r="S212" s="98"/>
      <c r="T212" s="98"/>
      <c r="U212" s="101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</row>
    <row r="213" spans="1:75" ht="13.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9"/>
      <c r="O213" s="99"/>
      <c r="P213" s="99"/>
      <c r="Q213" s="98"/>
      <c r="R213" s="98"/>
      <c r="S213" s="98"/>
      <c r="T213" s="98"/>
      <c r="U213" s="101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</row>
    <row r="214" spans="1:75" ht="13.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9"/>
      <c r="O214" s="99"/>
      <c r="P214" s="99"/>
      <c r="Q214" s="98"/>
      <c r="R214" s="98"/>
      <c r="S214" s="98"/>
      <c r="T214" s="98"/>
      <c r="U214" s="101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</row>
    <row r="215" spans="1:75" ht="13.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9"/>
      <c r="O215" s="99"/>
      <c r="P215" s="99"/>
      <c r="Q215" s="98"/>
      <c r="R215" s="98"/>
      <c r="S215" s="98"/>
      <c r="T215" s="98"/>
      <c r="U215" s="101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</row>
    <row r="216" spans="1:75" ht="13.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9"/>
      <c r="O216" s="99"/>
      <c r="P216" s="99"/>
      <c r="Q216" s="98"/>
      <c r="R216" s="98"/>
      <c r="S216" s="98"/>
      <c r="T216" s="98"/>
      <c r="U216" s="101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</row>
    <row r="217" spans="1:75" ht="13.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9"/>
      <c r="O217" s="99"/>
      <c r="P217" s="99"/>
      <c r="Q217" s="98"/>
      <c r="R217" s="98"/>
      <c r="S217" s="98"/>
      <c r="T217" s="98"/>
      <c r="U217" s="101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</row>
    <row r="218" spans="1:75" ht="13.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9"/>
      <c r="O218" s="99"/>
      <c r="P218" s="99"/>
      <c r="Q218" s="98"/>
      <c r="R218" s="98"/>
      <c r="S218" s="98"/>
      <c r="T218" s="98"/>
      <c r="U218" s="101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</row>
    <row r="219" spans="1:75" ht="13.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9"/>
      <c r="O219" s="99"/>
      <c r="P219" s="99"/>
      <c r="Q219" s="98"/>
      <c r="R219" s="98"/>
      <c r="S219" s="98"/>
      <c r="T219" s="98"/>
      <c r="U219" s="101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</row>
    <row r="220" spans="1:75" ht="13.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9"/>
      <c r="O220" s="99"/>
      <c r="P220" s="99"/>
      <c r="Q220" s="98"/>
      <c r="R220" s="98"/>
      <c r="S220" s="98"/>
      <c r="T220" s="98"/>
      <c r="U220" s="101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</row>
    <row r="221" spans="1:75" ht="13.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9"/>
      <c r="O221" s="99"/>
      <c r="P221" s="99"/>
      <c r="Q221" s="98"/>
      <c r="R221" s="98"/>
      <c r="S221" s="98"/>
      <c r="T221" s="98"/>
      <c r="U221" s="101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</row>
    <row r="222" spans="1:75" ht="13.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9"/>
      <c r="O222" s="99"/>
      <c r="P222" s="99"/>
      <c r="Q222" s="98"/>
      <c r="R222" s="98"/>
      <c r="S222" s="98"/>
      <c r="T222" s="98"/>
      <c r="U222" s="101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</row>
    <row r="223" spans="1:75" ht="13.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9"/>
      <c r="O223" s="99"/>
      <c r="P223" s="99"/>
      <c r="Q223" s="98"/>
      <c r="R223" s="98"/>
      <c r="S223" s="98"/>
      <c r="T223" s="98"/>
      <c r="U223" s="101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</row>
    <row r="224" spans="1:75" ht="13.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9"/>
      <c r="O224" s="99"/>
      <c r="P224" s="99"/>
      <c r="Q224" s="98"/>
      <c r="R224" s="98"/>
      <c r="S224" s="98"/>
      <c r="T224" s="98"/>
      <c r="U224" s="101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</row>
    <row r="225" spans="1:75" ht="13.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9"/>
      <c r="O225" s="99"/>
      <c r="P225" s="99"/>
      <c r="Q225" s="98"/>
      <c r="R225" s="98"/>
      <c r="S225" s="98"/>
      <c r="T225" s="98"/>
      <c r="U225" s="101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</row>
    <row r="226" spans="1:75" ht="13.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9"/>
      <c r="O226" s="99"/>
      <c r="P226" s="99"/>
      <c r="Q226" s="98"/>
      <c r="R226" s="98"/>
      <c r="S226" s="98"/>
      <c r="T226" s="98"/>
      <c r="U226" s="101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</row>
    <row r="227" spans="1:75" ht="13.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9"/>
      <c r="O227" s="99"/>
      <c r="P227" s="99"/>
      <c r="Q227" s="98"/>
      <c r="R227" s="98"/>
      <c r="S227" s="98"/>
      <c r="T227" s="98"/>
      <c r="U227" s="101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</row>
    <row r="228" spans="1:75" ht="13.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9"/>
      <c r="O228" s="99"/>
      <c r="P228" s="99"/>
      <c r="Q228" s="98"/>
      <c r="R228" s="98"/>
      <c r="S228" s="98"/>
      <c r="T228" s="98"/>
      <c r="U228" s="101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</row>
    <row r="229" spans="1:75" ht="13.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9"/>
      <c r="O229" s="99"/>
      <c r="P229" s="99"/>
      <c r="Q229" s="98"/>
      <c r="R229" s="98"/>
      <c r="S229" s="98"/>
      <c r="T229" s="98"/>
      <c r="U229" s="101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</row>
    <row r="230" spans="1:75" ht="13.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9"/>
      <c r="O230" s="99"/>
      <c r="P230" s="99"/>
      <c r="Q230" s="98"/>
      <c r="R230" s="98"/>
      <c r="S230" s="98"/>
      <c r="T230" s="98"/>
      <c r="U230" s="101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</row>
    <row r="231" spans="1:75" ht="13.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9"/>
      <c r="O231" s="99"/>
      <c r="P231" s="99"/>
      <c r="Q231" s="98"/>
      <c r="R231" s="98"/>
      <c r="S231" s="98"/>
      <c r="T231" s="98"/>
      <c r="U231" s="101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</row>
    <row r="232" spans="1:75" ht="13.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9"/>
      <c r="O232" s="99"/>
      <c r="P232" s="99"/>
      <c r="Q232" s="98"/>
      <c r="R232" s="98"/>
      <c r="S232" s="98"/>
      <c r="T232" s="98"/>
      <c r="U232" s="101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</row>
    <row r="233" spans="1:75" ht="13.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9"/>
      <c r="O233" s="99"/>
      <c r="P233" s="99"/>
      <c r="Q233" s="98"/>
      <c r="R233" s="98"/>
      <c r="S233" s="98"/>
      <c r="T233" s="98"/>
      <c r="U233" s="101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</row>
    <row r="234" spans="1:75" ht="13.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9"/>
      <c r="O234" s="99"/>
      <c r="P234" s="99"/>
      <c r="Q234" s="98"/>
      <c r="R234" s="98"/>
      <c r="S234" s="98"/>
      <c r="T234" s="98"/>
      <c r="U234" s="101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</row>
    <row r="235" spans="1:75" ht="13.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9"/>
      <c r="O235" s="99"/>
      <c r="P235" s="99"/>
      <c r="Q235" s="98"/>
      <c r="R235" s="98"/>
      <c r="S235" s="98"/>
      <c r="T235" s="98"/>
      <c r="U235" s="101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</row>
    <row r="236" spans="1:75" ht="13.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9"/>
      <c r="O236" s="99"/>
      <c r="P236" s="99"/>
      <c r="Q236" s="98"/>
      <c r="R236" s="98"/>
      <c r="S236" s="98"/>
      <c r="T236" s="98"/>
      <c r="U236" s="101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</row>
    <row r="237" spans="1:75" ht="13.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9"/>
      <c r="O237" s="99"/>
      <c r="P237" s="99"/>
      <c r="Q237" s="98"/>
      <c r="R237" s="98"/>
      <c r="S237" s="98"/>
      <c r="T237" s="98"/>
      <c r="U237" s="101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</row>
    <row r="238" spans="1:75" ht="13.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9"/>
      <c r="O238" s="99"/>
      <c r="P238" s="99"/>
      <c r="Q238" s="98"/>
      <c r="R238" s="98"/>
      <c r="S238" s="98"/>
      <c r="T238" s="98"/>
      <c r="U238" s="101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</row>
    <row r="239" spans="1:75" ht="13.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9"/>
      <c r="O239" s="99"/>
      <c r="P239" s="99"/>
      <c r="Q239" s="98"/>
      <c r="R239" s="98"/>
      <c r="S239" s="98"/>
      <c r="T239" s="98"/>
      <c r="U239" s="101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</row>
    <row r="240" spans="1:75" ht="13.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9"/>
      <c r="O240" s="99"/>
      <c r="P240" s="99"/>
      <c r="Q240" s="98"/>
      <c r="R240" s="98"/>
      <c r="S240" s="98"/>
      <c r="T240" s="98"/>
      <c r="U240" s="101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</row>
    <row r="241" spans="1:75" ht="13.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9"/>
      <c r="O241" s="99"/>
      <c r="P241" s="99"/>
      <c r="Q241" s="98"/>
      <c r="R241" s="98"/>
      <c r="S241" s="98"/>
      <c r="T241" s="98"/>
      <c r="U241" s="101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</row>
    <row r="242" spans="1:75" ht="13.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9"/>
      <c r="O242" s="99"/>
      <c r="P242" s="99"/>
      <c r="Q242" s="98"/>
      <c r="R242" s="98"/>
      <c r="S242" s="98"/>
      <c r="T242" s="98"/>
      <c r="U242" s="101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</row>
    <row r="243" spans="1:75" ht="13.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9"/>
      <c r="O243" s="99"/>
      <c r="P243" s="99"/>
      <c r="Q243" s="98"/>
      <c r="R243" s="98"/>
      <c r="S243" s="98"/>
      <c r="T243" s="98"/>
      <c r="U243" s="101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</row>
    <row r="244" spans="1:75" ht="13.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9"/>
      <c r="O244" s="99"/>
      <c r="P244" s="99"/>
      <c r="Q244" s="98"/>
      <c r="R244" s="98"/>
      <c r="S244" s="98"/>
      <c r="T244" s="98"/>
      <c r="U244" s="101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</row>
    <row r="245" spans="1:75" ht="13.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9"/>
      <c r="O245" s="99"/>
      <c r="P245" s="99"/>
      <c r="Q245" s="98"/>
      <c r="R245" s="98"/>
      <c r="S245" s="98"/>
      <c r="T245" s="98"/>
      <c r="U245" s="101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</row>
    <row r="246" spans="1:75" ht="13.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9"/>
      <c r="O246" s="99"/>
      <c r="P246" s="99"/>
      <c r="Q246" s="98"/>
      <c r="R246" s="98"/>
      <c r="S246" s="98"/>
      <c r="T246" s="98"/>
      <c r="U246" s="101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</row>
    <row r="247" spans="1:75" ht="13.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9"/>
      <c r="O247" s="99"/>
      <c r="P247" s="99"/>
      <c r="Q247" s="98"/>
      <c r="R247" s="98"/>
      <c r="S247" s="98"/>
      <c r="T247" s="98"/>
      <c r="U247" s="101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</row>
    <row r="248" spans="1:75" ht="13.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9"/>
      <c r="O248" s="99"/>
      <c r="P248" s="99"/>
      <c r="Q248" s="98"/>
      <c r="R248" s="98"/>
      <c r="S248" s="98"/>
      <c r="T248" s="98"/>
      <c r="U248" s="101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</row>
    <row r="249" spans="1:75" ht="13.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9"/>
      <c r="O249" s="99"/>
      <c r="P249" s="99"/>
      <c r="Q249" s="98"/>
      <c r="R249" s="98"/>
      <c r="S249" s="98"/>
      <c r="T249" s="98"/>
      <c r="U249" s="101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</row>
    <row r="250" spans="1:75" ht="13.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9"/>
      <c r="O250" s="99"/>
      <c r="P250" s="99"/>
      <c r="Q250" s="98"/>
      <c r="R250" s="98"/>
      <c r="S250" s="98"/>
      <c r="T250" s="98"/>
      <c r="U250" s="101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</row>
    <row r="251" spans="1:75" ht="13.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9"/>
      <c r="O251" s="99"/>
      <c r="P251" s="99"/>
      <c r="Q251" s="98"/>
      <c r="R251" s="98"/>
      <c r="S251" s="98"/>
      <c r="T251" s="98"/>
      <c r="U251" s="101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</row>
    <row r="252" spans="1:75" ht="13.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9"/>
      <c r="O252" s="99"/>
      <c r="P252" s="99"/>
      <c r="Q252" s="98"/>
      <c r="R252" s="98"/>
      <c r="S252" s="98"/>
      <c r="T252" s="98"/>
      <c r="U252" s="101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</row>
    <row r="253" spans="1:75" ht="13.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9"/>
      <c r="O253" s="99"/>
      <c r="P253" s="99"/>
      <c r="Q253" s="98"/>
      <c r="R253" s="98"/>
      <c r="S253" s="98"/>
      <c r="T253" s="98"/>
      <c r="U253" s="101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</row>
    <row r="254" spans="1:75" ht="13.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9"/>
      <c r="O254" s="99"/>
      <c r="P254" s="99"/>
      <c r="Q254" s="98"/>
      <c r="R254" s="98"/>
      <c r="S254" s="98"/>
      <c r="T254" s="98"/>
      <c r="U254" s="101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</row>
    <row r="255" spans="1:75" ht="13.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9"/>
      <c r="O255" s="99"/>
      <c r="P255" s="99"/>
      <c r="Q255" s="98"/>
      <c r="R255" s="98"/>
      <c r="S255" s="98"/>
      <c r="T255" s="98"/>
      <c r="U255" s="101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</row>
    <row r="256" spans="1:75" ht="13.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9"/>
      <c r="O256" s="99"/>
      <c r="P256" s="99"/>
      <c r="Q256" s="98"/>
      <c r="R256" s="98"/>
      <c r="S256" s="98"/>
      <c r="T256" s="98"/>
      <c r="U256" s="101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</row>
    <row r="257" spans="1:75" ht="13.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9"/>
      <c r="O257" s="99"/>
      <c r="P257" s="99"/>
      <c r="Q257" s="98"/>
      <c r="R257" s="98"/>
      <c r="S257" s="98"/>
      <c r="T257" s="98"/>
      <c r="U257" s="101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</row>
    <row r="258" spans="1:75" ht="13.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9"/>
      <c r="O258" s="99"/>
      <c r="P258" s="99"/>
      <c r="Q258" s="98"/>
      <c r="R258" s="98"/>
      <c r="S258" s="98"/>
      <c r="T258" s="98"/>
      <c r="U258" s="101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</row>
    <row r="259" spans="1:75" ht="13.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9"/>
      <c r="O259" s="99"/>
      <c r="P259" s="99"/>
      <c r="Q259" s="98"/>
      <c r="R259" s="98"/>
      <c r="S259" s="98"/>
      <c r="T259" s="98"/>
      <c r="U259" s="101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</row>
    <row r="260" spans="1:75" ht="13.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9"/>
      <c r="O260" s="99"/>
      <c r="P260" s="99"/>
      <c r="Q260" s="98"/>
      <c r="R260" s="98"/>
      <c r="S260" s="98"/>
      <c r="T260" s="98"/>
      <c r="U260" s="101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</row>
    <row r="261" spans="1:75" ht="13.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9"/>
      <c r="O261" s="99"/>
      <c r="P261" s="99"/>
      <c r="Q261" s="98"/>
      <c r="R261" s="98"/>
      <c r="S261" s="98"/>
      <c r="T261" s="98"/>
      <c r="U261" s="101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</row>
    <row r="262" spans="1:75" ht="13.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9"/>
      <c r="O262" s="99"/>
      <c r="P262" s="99"/>
      <c r="Q262" s="98"/>
      <c r="R262" s="98"/>
      <c r="S262" s="98"/>
      <c r="T262" s="98"/>
      <c r="U262" s="101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</row>
    <row r="263" spans="1:75" ht="13.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9"/>
      <c r="O263" s="99"/>
      <c r="P263" s="99"/>
      <c r="Q263" s="98"/>
      <c r="R263" s="98"/>
      <c r="S263" s="98"/>
      <c r="T263" s="98"/>
      <c r="U263" s="101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</row>
    <row r="264" spans="1:75" ht="13.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9"/>
      <c r="O264" s="99"/>
      <c r="P264" s="99"/>
      <c r="Q264" s="98"/>
      <c r="R264" s="98"/>
      <c r="S264" s="98"/>
      <c r="T264" s="98"/>
      <c r="U264" s="101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</row>
    <row r="265" spans="1:75" ht="13.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9"/>
      <c r="O265" s="99"/>
      <c r="P265" s="99"/>
      <c r="Q265" s="98"/>
      <c r="R265" s="98"/>
      <c r="S265" s="98"/>
      <c r="T265" s="98"/>
      <c r="U265" s="101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</row>
    <row r="266" spans="1:75" ht="13.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9"/>
      <c r="O266" s="99"/>
      <c r="P266" s="99"/>
      <c r="Q266" s="98"/>
      <c r="R266" s="98"/>
      <c r="S266" s="98"/>
      <c r="T266" s="98"/>
      <c r="U266" s="101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</row>
    <row r="267" spans="1:75" ht="13.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9"/>
      <c r="O267" s="99"/>
      <c r="P267" s="99"/>
      <c r="Q267" s="98"/>
      <c r="R267" s="98"/>
      <c r="S267" s="98"/>
      <c r="T267" s="98"/>
      <c r="U267" s="101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</row>
    <row r="268" spans="1:75" ht="13.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9"/>
      <c r="O268" s="99"/>
      <c r="P268" s="99"/>
      <c r="Q268" s="98"/>
      <c r="R268" s="98"/>
      <c r="S268" s="98"/>
      <c r="T268" s="98"/>
      <c r="U268" s="101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</row>
    <row r="269" spans="1:75" ht="13.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9"/>
      <c r="O269" s="99"/>
      <c r="P269" s="99"/>
      <c r="Q269" s="98"/>
      <c r="R269" s="98"/>
      <c r="S269" s="98"/>
      <c r="T269" s="98"/>
      <c r="U269" s="101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</row>
    <row r="270" spans="1:75" ht="13.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9"/>
      <c r="O270" s="99"/>
      <c r="P270" s="99"/>
      <c r="Q270" s="98"/>
      <c r="R270" s="98"/>
      <c r="S270" s="98"/>
      <c r="T270" s="98"/>
      <c r="U270" s="101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</row>
    <row r="271" spans="1:75" ht="13.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9"/>
      <c r="O271" s="99"/>
      <c r="P271" s="99"/>
      <c r="Q271" s="98"/>
      <c r="R271" s="98"/>
      <c r="S271" s="98"/>
      <c r="T271" s="98"/>
      <c r="U271" s="101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</row>
    <row r="272" spans="1:75" ht="13.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9"/>
      <c r="O272" s="99"/>
      <c r="P272" s="99"/>
      <c r="Q272" s="98"/>
      <c r="R272" s="98"/>
      <c r="S272" s="98"/>
      <c r="T272" s="98"/>
      <c r="U272" s="101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</row>
    <row r="273" spans="1:75" ht="13.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9"/>
      <c r="O273" s="99"/>
      <c r="P273" s="99"/>
      <c r="Q273" s="98"/>
      <c r="R273" s="98"/>
      <c r="S273" s="98"/>
      <c r="T273" s="98"/>
      <c r="U273" s="101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</row>
    <row r="274" spans="1:75" ht="13.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9"/>
      <c r="O274" s="99"/>
      <c r="P274" s="99"/>
      <c r="Q274" s="98"/>
      <c r="R274" s="98"/>
      <c r="S274" s="98"/>
      <c r="T274" s="98"/>
      <c r="U274" s="101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</row>
    <row r="275" spans="1:75" ht="13.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9"/>
      <c r="O275" s="99"/>
      <c r="P275" s="99"/>
      <c r="Q275" s="98"/>
      <c r="R275" s="98"/>
      <c r="S275" s="98"/>
      <c r="T275" s="98"/>
      <c r="U275" s="101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</row>
    <row r="276" spans="1:75" ht="13.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9"/>
      <c r="O276" s="99"/>
      <c r="P276" s="99"/>
      <c r="Q276" s="98"/>
      <c r="R276" s="98"/>
      <c r="S276" s="98"/>
      <c r="T276" s="98"/>
      <c r="U276" s="101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</row>
    <row r="277" spans="1:75" ht="13.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9"/>
      <c r="O277" s="99"/>
      <c r="P277" s="99"/>
      <c r="Q277" s="98"/>
      <c r="R277" s="98"/>
      <c r="S277" s="98"/>
      <c r="T277" s="98"/>
      <c r="U277" s="101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</row>
    <row r="278" spans="1:75" ht="13.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9"/>
      <c r="O278" s="99"/>
      <c r="P278" s="99"/>
      <c r="Q278" s="98"/>
      <c r="R278" s="98"/>
      <c r="S278" s="98"/>
      <c r="T278" s="98"/>
      <c r="U278" s="101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</row>
    <row r="279" spans="1:75" ht="13.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9"/>
      <c r="O279" s="99"/>
      <c r="P279" s="99"/>
      <c r="Q279" s="98"/>
      <c r="R279" s="98"/>
      <c r="S279" s="98"/>
      <c r="T279" s="98"/>
      <c r="U279" s="101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</row>
    <row r="280" spans="1:75" ht="13.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9"/>
      <c r="O280" s="99"/>
      <c r="P280" s="99"/>
      <c r="Q280" s="98"/>
      <c r="R280" s="98"/>
      <c r="S280" s="98"/>
      <c r="T280" s="98"/>
      <c r="U280" s="101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</row>
    <row r="281" spans="1:75" ht="13.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9"/>
      <c r="O281" s="99"/>
      <c r="P281" s="99"/>
      <c r="Q281" s="98"/>
      <c r="R281" s="98"/>
      <c r="S281" s="98"/>
      <c r="T281" s="98"/>
      <c r="U281" s="101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</row>
    <row r="282" spans="1:75" ht="13.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9"/>
      <c r="O282" s="99"/>
      <c r="P282" s="99"/>
      <c r="Q282" s="98"/>
      <c r="R282" s="98"/>
      <c r="S282" s="98"/>
      <c r="T282" s="98"/>
      <c r="U282" s="101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</row>
    <row r="283" spans="1:75" ht="13.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9"/>
      <c r="O283" s="99"/>
      <c r="P283" s="99"/>
      <c r="Q283" s="98"/>
      <c r="R283" s="98"/>
      <c r="S283" s="98"/>
      <c r="T283" s="98"/>
      <c r="U283" s="101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</row>
    <row r="284" spans="1:75" ht="13.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9"/>
      <c r="O284" s="99"/>
      <c r="P284" s="99"/>
      <c r="Q284" s="98"/>
      <c r="R284" s="98"/>
      <c r="S284" s="98"/>
      <c r="T284" s="98"/>
      <c r="U284" s="101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</row>
    <row r="285" spans="1:75" ht="13.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9"/>
      <c r="O285" s="99"/>
      <c r="P285" s="99"/>
      <c r="Q285" s="98"/>
      <c r="R285" s="98"/>
      <c r="S285" s="98"/>
      <c r="T285" s="98"/>
      <c r="U285" s="101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</row>
    <row r="286" spans="1:75" ht="13.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9"/>
      <c r="O286" s="99"/>
      <c r="P286" s="99"/>
      <c r="Q286" s="98"/>
      <c r="R286" s="98"/>
      <c r="S286" s="98"/>
      <c r="T286" s="98"/>
      <c r="U286" s="101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</row>
    <row r="287" spans="1:75" ht="13.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9"/>
      <c r="O287" s="99"/>
      <c r="P287" s="99"/>
      <c r="Q287" s="98"/>
      <c r="R287" s="98"/>
      <c r="S287" s="98"/>
      <c r="T287" s="98"/>
      <c r="U287" s="101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</row>
    <row r="288" spans="1:75" ht="13.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9"/>
      <c r="O288" s="99"/>
      <c r="P288" s="99"/>
      <c r="Q288" s="98"/>
      <c r="R288" s="98"/>
      <c r="S288" s="98"/>
      <c r="T288" s="98"/>
      <c r="U288" s="101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</row>
    <row r="289" spans="1:75" ht="13.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9"/>
      <c r="O289" s="99"/>
      <c r="P289" s="99"/>
      <c r="Q289" s="98"/>
      <c r="R289" s="98"/>
      <c r="S289" s="98"/>
      <c r="T289" s="98"/>
      <c r="U289" s="101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</row>
    <row r="290" spans="1:75" ht="13.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9"/>
      <c r="O290" s="99"/>
      <c r="P290" s="99"/>
      <c r="Q290" s="98"/>
      <c r="R290" s="98"/>
      <c r="S290" s="98"/>
      <c r="T290" s="98"/>
      <c r="U290" s="101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</row>
    <row r="291" spans="1:75" ht="13.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9"/>
      <c r="O291" s="99"/>
      <c r="P291" s="99"/>
      <c r="Q291" s="98"/>
      <c r="R291" s="98"/>
      <c r="S291" s="98"/>
      <c r="T291" s="98"/>
      <c r="U291" s="101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</row>
    <row r="292" spans="1:75" ht="13.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9"/>
      <c r="O292" s="99"/>
      <c r="P292" s="99"/>
      <c r="Q292" s="98"/>
      <c r="R292" s="98"/>
      <c r="S292" s="98"/>
      <c r="T292" s="98"/>
      <c r="U292" s="101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</row>
    <row r="293" spans="1:75" ht="13.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9"/>
      <c r="O293" s="99"/>
      <c r="P293" s="99"/>
      <c r="Q293" s="98"/>
      <c r="R293" s="98"/>
      <c r="S293" s="98"/>
      <c r="T293" s="98"/>
      <c r="U293" s="101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</row>
    <row r="294" spans="1:75" ht="13.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9"/>
      <c r="O294" s="99"/>
      <c r="P294" s="99"/>
      <c r="Q294" s="98"/>
      <c r="R294" s="98"/>
      <c r="S294" s="98"/>
      <c r="T294" s="98"/>
      <c r="U294" s="101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</row>
    <row r="295" spans="1:75" ht="13.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9"/>
      <c r="O295" s="99"/>
      <c r="P295" s="99"/>
      <c r="Q295" s="98"/>
      <c r="R295" s="98"/>
      <c r="S295" s="98"/>
      <c r="T295" s="98"/>
      <c r="U295" s="101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</row>
    <row r="296" spans="1:75" ht="13.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9"/>
      <c r="O296" s="99"/>
      <c r="P296" s="99"/>
      <c r="Q296" s="98"/>
      <c r="R296" s="98"/>
      <c r="S296" s="98"/>
      <c r="T296" s="98"/>
      <c r="U296" s="101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</row>
    <row r="297" spans="1:75" ht="13.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9"/>
      <c r="O297" s="99"/>
      <c r="P297" s="99"/>
      <c r="Q297" s="98"/>
      <c r="R297" s="98"/>
      <c r="S297" s="98"/>
      <c r="T297" s="98"/>
      <c r="U297" s="101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</row>
    <row r="298" spans="1:75" ht="13.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9"/>
      <c r="O298" s="99"/>
      <c r="P298" s="99"/>
      <c r="Q298" s="98"/>
      <c r="R298" s="98"/>
      <c r="S298" s="98"/>
      <c r="T298" s="98"/>
      <c r="U298" s="101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</row>
    <row r="299" spans="1:75" ht="13.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9"/>
      <c r="O299" s="99"/>
      <c r="P299" s="99"/>
      <c r="Q299" s="98"/>
      <c r="R299" s="98"/>
      <c r="S299" s="98"/>
      <c r="T299" s="98"/>
      <c r="U299" s="101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</row>
    <row r="300" spans="1:75" ht="13.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9"/>
      <c r="O300" s="99"/>
      <c r="P300" s="99"/>
      <c r="Q300" s="98"/>
      <c r="R300" s="98"/>
      <c r="S300" s="98"/>
      <c r="T300" s="98"/>
      <c r="U300" s="101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</row>
    <row r="301" spans="1:75" ht="13.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9"/>
      <c r="O301" s="99"/>
      <c r="P301" s="99"/>
      <c r="Q301" s="98"/>
      <c r="R301" s="98"/>
      <c r="S301" s="98"/>
      <c r="T301" s="98"/>
      <c r="U301" s="101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</row>
    <row r="302" spans="1:75" ht="13.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9"/>
      <c r="O302" s="99"/>
      <c r="P302" s="99"/>
      <c r="Q302" s="98"/>
      <c r="R302" s="98"/>
      <c r="S302" s="98"/>
      <c r="T302" s="98"/>
      <c r="U302" s="101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</row>
    <row r="303" spans="1:75" ht="13.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9"/>
      <c r="O303" s="99"/>
      <c r="P303" s="99"/>
      <c r="Q303" s="98"/>
      <c r="R303" s="98"/>
      <c r="S303" s="98"/>
      <c r="T303" s="98"/>
      <c r="U303" s="101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</row>
    <row r="304" spans="1:75" ht="13.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9"/>
      <c r="O304" s="99"/>
      <c r="P304" s="99"/>
      <c r="Q304" s="98"/>
      <c r="R304" s="98"/>
      <c r="S304" s="98"/>
      <c r="T304" s="98"/>
      <c r="U304" s="101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</row>
    <row r="305" spans="1:75" ht="13.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9"/>
      <c r="O305" s="99"/>
      <c r="P305" s="99"/>
      <c r="Q305" s="98"/>
      <c r="R305" s="98"/>
      <c r="S305" s="98"/>
      <c r="T305" s="98"/>
      <c r="U305" s="101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</row>
    <row r="306" spans="1:75" ht="13.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9"/>
      <c r="O306" s="99"/>
      <c r="P306" s="99"/>
      <c r="Q306" s="98"/>
      <c r="R306" s="98"/>
      <c r="S306" s="98"/>
      <c r="T306" s="98"/>
      <c r="U306" s="101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</row>
    <row r="307" spans="1:75" ht="13.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9"/>
      <c r="O307" s="99"/>
      <c r="P307" s="99"/>
      <c r="Q307" s="98"/>
      <c r="R307" s="98"/>
      <c r="S307" s="98"/>
      <c r="T307" s="98"/>
      <c r="U307" s="101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</row>
    <row r="308" spans="1:75" ht="13.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9"/>
      <c r="O308" s="99"/>
      <c r="P308" s="99"/>
      <c r="Q308" s="98"/>
      <c r="R308" s="98"/>
      <c r="S308" s="98"/>
      <c r="T308" s="98"/>
      <c r="U308" s="101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</row>
    <row r="309" spans="1:75" ht="13.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9"/>
      <c r="O309" s="99"/>
      <c r="P309" s="99"/>
      <c r="Q309" s="98"/>
      <c r="R309" s="98"/>
      <c r="S309" s="98"/>
      <c r="T309" s="98"/>
      <c r="U309" s="101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</row>
    <row r="310" spans="1:75" ht="13.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9"/>
      <c r="O310" s="99"/>
      <c r="P310" s="99"/>
      <c r="Q310" s="98"/>
      <c r="R310" s="98"/>
      <c r="S310" s="98"/>
      <c r="T310" s="98"/>
      <c r="U310" s="101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</row>
    <row r="311" spans="1:75" ht="13.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9"/>
      <c r="O311" s="99"/>
      <c r="P311" s="99"/>
      <c r="Q311" s="98"/>
      <c r="R311" s="98"/>
      <c r="S311" s="98"/>
      <c r="T311" s="98"/>
      <c r="U311" s="101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</row>
    <row r="312" spans="1:75" ht="13.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9"/>
      <c r="O312" s="99"/>
      <c r="P312" s="99"/>
      <c r="Q312" s="98"/>
      <c r="R312" s="98"/>
      <c r="S312" s="98"/>
      <c r="T312" s="98"/>
      <c r="U312" s="101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</row>
    <row r="313" spans="1:75" ht="13.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9"/>
      <c r="O313" s="99"/>
      <c r="P313" s="99"/>
      <c r="Q313" s="98"/>
      <c r="R313" s="98"/>
      <c r="S313" s="98"/>
      <c r="T313" s="98"/>
      <c r="U313" s="101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</row>
    <row r="314" spans="1:75" ht="13.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9"/>
      <c r="O314" s="99"/>
      <c r="P314" s="99"/>
      <c r="Q314" s="98"/>
      <c r="R314" s="98"/>
      <c r="S314" s="98"/>
      <c r="T314" s="98"/>
      <c r="U314" s="101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</row>
    <row r="315" spans="1:75" ht="13.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9"/>
      <c r="O315" s="99"/>
      <c r="P315" s="99"/>
      <c r="Q315" s="98"/>
      <c r="R315" s="98"/>
      <c r="S315" s="98"/>
      <c r="T315" s="98"/>
      <c r="U315" s="101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</row>
    <row r="316" spans="1:75" ht="13.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9"/>
      <c r="O316" s="99"/>
      <c r="P316" s="99"/>
      <c r="Q316" s="98"/>
      <c r="R316" s="98"/>
      <c r="S316" s="98"/>
      <c r="T316" s="98"/>
      <c r="U316" s="101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</row>
    <row r="317" spans="1:75" ht="13.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9"/>
      <c r="O317" s="99"/>
      <c r="P317" s="99"/>
      <c r="Q317" s="98"/>
      <c r="R317" s="98"/>
      <c r="S317" s="98"/>
      <c r="T317" s="98"/>
      <c r="U317" s="101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</row>
    <row r="318" spans="1:75" ht="13.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9"/>
      <c r="O318" s="99"/>
      <c r="P318" s="99"/>
      <c r="Q318" s="98"/>
      <c r="R318" s="98"/>
      <c r="S318" s="98"/>
      <c r="T318" s="98"/>
      <c r="U318" s="101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</row>
    <row r="319" spans="1:75" ht="13.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9"/>
      <c r="O319" s="99"/>
      <c r="P319" s="99"/>
      <c r="Q319" s="98"/>
      <c r="R319" s="98"/>
      <c r="S319" s="98"/>
      <c r="T319" s="98"/>
      <c r="U319" s="101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</row>
    <row r="320" spans="1:75" ht="13.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9"/>
      <c r="O320" s="99"/>
      <c r="P320" s="99"/>
      <c r="Q320" s="98"/>
      <c r="R320" s="98"/>
      <c r="S320" s="98"/>
      <c r="T320" s="98"/>
      <c r="U320" s="101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</row>
    <row r="321" spans="1:75" ht="13.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9"/>
      <c r="O321" s="99"/>
      <c r="P321" s="99"/>
      <c r="Q321" s="98"/>
      <c r="R321" s="98"/>
      <c r="S321" s="98"/>
      <c r="T321" s="98"/>
      <c r="U321" s="101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</row>
    <row r="322" spans="1:75" ht="13.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9"/>
      <c r="O322" s="99"/>
      <c r="P322" s="99"/>
      <c r="Q322" s="98"/>
      <c r="R322" s="98"/>
      <c r="S322" s="98"/>
      <c r="T322" s="98"/>
      <c r="U322" s="101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</row>
    <row r="323" spans="1:75" ht="13.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9"/>
      <c r="O323" s="99"/>
      <c r="P323" s="99"/>
      <c r="Q323" s="98"/>
      <c r="R323" s="98"/>
      <c r="S323" s="98"/>
      <c r="T323" s="98"/>
      <c r="U323" s="101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</row>
    <row r="324" spans="1:75" ht="13.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9"/>
      <c r="O324" s="99"/>
      <c r="P324" s="99"/>
      <c r="Q324" s="98"/>
      <c r="R324" s="98"/>
      <c r="S324" s="98"/>
      <c r="T324" s="98"/>
      <c r="U324" s="101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</row>
    <row r="325" spans="1:75" ht="13.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9"/>
      <c r="O325" s="99"/>
      <c r="P325" s="99"/>
      <c r="Q325" s="98"/>
      <c r="R325" s="98"/>
      <c r="S325" s="98"/>
      <c r="T325" s="98"/>
      <c r="U325" s="101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</row>
    <row r="326" spans="1:75" ht="13.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9"/>
      <c r="O326" s="99"/>
      <c r="P326" s="99"/>
      <c r="Q326" s="98"/>
      <c r="R326" s="98"/>
      <c r="S326" s="98"/>
      <c r="T326" s="98"/>
      <c r="U326" s="101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</row>
    <row r="327" spans="1:75" ht="13.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9"/>
      <c r="O327" s="99"/>
      <c r="P327" s="99"/>
      <c r="Q327" s="98"/>
      <c r="R327" s="98"/>
      <c r="S327" s="98"/>
      <c r="T327" s="98"/>
      <c r="U327" s="101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</row>
    <row r="328" spans="1:75" ht="13.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9"/>
      <c r="O328" s="99"/>
      <c r="P328" s="99"/>
      <c r="Q328" s="98"/>
      <c r="R328" s="98"/>
      <c r="S328" s="98"/>
      <c r="T328" s="98"/>
      <c r="U328" s="101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</row>
    <row r="329" spans="1:75" ht="13.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9"/>
      <c r="O329" s="99"/>
      <c r="P329" s="99"/>
      <c r="Q329" s="98"/>
      <c r="R329" s="98"/>
      <c r="S329" s="98"/>
      <c r="T329" s="98"/>
      <c r="U329" s="101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</row>
    <row r="330" spans="1:75" ht="13.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9"/>
      <c r="O330" s="99"/>
      <c r="P330" s="99"/>
      <c r="Q330" s="98"/>
      <c r="R330" s="98"/>
      <c r="S330" s="98"/>
      <c r="T330" s="98"/>
      <c r="U330" s="101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</row>
    <row r="331" spans="1:75" ht="13.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9"/>
      <c r="O331" s="99"/>
      <c r="P331" s="99"/>
      <c r="Q331" s="98"/>
      <c r="R331" s="98"/>
      <c r="S331" s="98"/>
      <c r="T331" s="98"/>
      <c r="U331" s="101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</row>
    <row r="332" spans="1:75" ht="13.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9"/>
      <c r="O332" s="99"/>
      <c r="P332" s="99"/>
      <c r="Q332" s="98"/>
      <c r="R332" s="98"/>
      <c r="S332" s="98"/>
      <c r="T332" s="98"/>
      <c r="U332" s="101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</row>
    <row r="333" spans="1:75" ht="13.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9"/>
      <c r="O333" s="99"/>
      <c r="P333" s="99"/>
      <c r="Q333" s="98"/>
      <c r="R333" s="98"/>
      <c r="S333" s="98"/>
      <c r="T333" s="98"/>
      <c r="U333" s="101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</row>
    <row r="334" spans="1:75" ht="13.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9"/>
      <c r="O334" s="99"/>
      <c r="P334" s="99"/>
      <c r="Q334" s="98"/>
      <c r="R334" s="98"/>
      <c r="S334" s="98"/>
      <c r="T334" s="98"/>
      <c r="U334" s="101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</row>
    <row r="335" spans="1:75" ht="13.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9"/>
      <c r="O335" s="99"/>
      <c r="P335" s="99"/>
      <c r="Q335" s="98"/>
      <c r="R335" s="98"/>
      <c r="S335" s="98"/>
      <c r="T335" s="98"/>
      <c r="U335" s="101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</row>
    <row r="336" spans="1:75" ht="13.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9"/>
      <c r="O336" s="99"/>
      <c r="P336" s="99"/>
      <c r="Q336" s="98"/>
      <c r="R336" s="98"/>
      <c r="S336" s="98"/>
      <c r="T336" s="98"/>
      <c r="U336" s="101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</row>
    <row r="337" spans="1:75" ht="13.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9"/>
      <c r="O337" s="99"/>
      <c r="P337" s="99"/>
      <c r="Q337" s="98"/>
      <c r="R337" s="98"/>
      <c r="S337" s="98"/>
      <c r="T337" s="98"/>
      <c r="U337" s="101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</row>
    <row r="338" spans="1:75" ht="13.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9"/>
      <c r="O338" s="99"/>
      <c r="P338" s="99"/>
      <c r="Q338" s="98"/>
      <c r="R338" s="98"/>
      <c r="S338" s="98"/>
      <c r="T338" s="98"/>
      <c r="U338" s="101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</row>
    <row r="339" spans="1:75" ht="13.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9"/>
      <c r="O339" s="99"/>
      <c r="P339" s="99"/>
      <c r="Q339" s="98"/>
      <c r="R339" s="98"/>
      <c r="S339" s="98"/>
      <c r="T339" s="98"/>
      <c r="U339" s="101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</row>
    <row r="340" spans="1:75" ht="13.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9"/>
      <c r="O340" s="99"/>
      <c r="P340" s="99"/>
      <c r="Q340" s="98"/>
      <c r="R340" s="98"/>
      <c r="S340" s="98"/>
      <c r="T340" s="98"/>
      <c r="U340" s="101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</row>
    <row r="341" spans="1:75" ht="13.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9"/>
      <c r="O341" s="99"/>
      <c r="P341" s="99"/>
      <c r="Q341" s="98"/>
      <c r="R341" s="98"/>
      <c r="S341" s="98"/>
      <c r="T341" s="98"/>
      <c r="U341" s="101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</row>
    <row r="342" spans="1:75" ht="13.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9"/>
      <c r="O342" s="99"/>
      <c r="P342" s="99"/>
      <c r="Q342" s="98"/>
      <c r="R342" s="98"/>
      <c r="S342" s="98"/>
      <c r="T342" s="98"/>
      <c r="U342" s="101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</row>
    <row r="343" spans="1:75" ht="13.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9"/>
      <c r="O343" s="99"/>
      <c r="P343" s="99"/>
      <c r="Q343" s="98"/>
      <c r="R343" s="98"/>
      <c r="S343" s="98"/>
      <c r="T343" s="98"/>
      <c r="U343" s="101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</row>
    <row r="344" spans="1:75" ht="13.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9"/>
      <c r="O344" s="99"/>
      <c r="P344" s="99"/>
      <c r="Q344" s="98"/>
      <c r="R344" s="98"/>
      <c r="S344" s="98"/>
      <c r="T344" s="98"/>
      <c r="U344" s="101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</row>
    <row r="345" spans="1:75" ht="13.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9"/>
      <c r="O345" s="99"/>
      <c r="P345" s="99"/>
      <c r="Q345" s="98"/>
      <c r="R345" s="98"/>
      <c r="S345" s="98"/>
      <c r="T345" s="98"/>
      <c r="U345" s="101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</row>
    <row r="346" spans="1:75" ht="13.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9"/>
      <c r="O346" s="99"/>
      <c r="P346" s="99"/>
      <c r="Q346" s="98"/>
      <c r="R346" s="98"/>
      <c r="S346" s="98"/>
      <c r="T346" s="98"/>
      <c r="U346" s="101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</row>
    <row r="347" spans="1:75" ht="13.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9"/>
      <c r="O347" s="99"/>
      <c r="P347" s="99"/>
      <c r="Q347" s="98"/>
      <c r="R347" s="98"/>
      <c r="S347" s="98"/>
      <c r="T347" s="98"/>
      <c r="U347" s="101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</row>
    <row r="348" spans="1:75" ht="13.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9"/>
      <c r="O348" s="99"/>
      <c r="P348" s="99"/>
      <c r="Q348" s="98"/>
      <c r="R348" s="98"/>
      <c r="S348" s="98"/>
      <c r="T348" s="98"/>
      <c r="U348" s="101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</row>
    <row r="349" spans="1:75" ht="13.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9"/>
      <c r="O349" s="99"/>
      <c r="P349" s="99"/>
      <c r="Q349" s="98"/>
      <c r="R349" s="98"/>
      <c r="S349" s="98"/>
      <c r="T349" s="98"/>
      <c r="U349" s="101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</row>
    <row r="350" spans="1:75" ht="13.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9"/>
      <c r="O350" s="99"/>
      <c r="P350" s="99"/>
      <c r="Q350" s="98"/>
      <c r="R350" s="98"/>
      <c r="S350" s="98"/>
      <c r="T350" s="98"/>
      <c r="U350" s="101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</row>
    <row r="351" spans="1:75" ht="13.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9"/>
      <c r="O351" s="99"/>
      <c r="P351" s="99"/>
      <c r="Q351" s="98"/>
      <c r="R351" s="98"/>
      <c r="S351" s="98"/>
      <c r="T351" s="98"/>
      <c r="U351" s="101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</row>
    <row r="352" spans="1:75" ht="13.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9"/>
      <c r="O352" s="99"/>
      <c r="P352" s="99"/>
      <c r="Q352" s="98"/>
      <c r="R352" s="98"/>
      <c r="S352" s="98"/>
      <c r="T352" s="98"/>
      <c r="U352" s="101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</row>
    <row r="353" spans="1:75" ht="13.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9"/>
      <c r="O353" s="99"/>
      <c r="P353" s="99"/>
      <c r="Q353" s="98"/>
      <c r="R353" s="98"/>
      <c r="S353" s="98"/>
      <c r="T353" s="98"/>
      <c r="U353" s="101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</row>
    <row r="354" spans="1:75" ht="13.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9"/>
      <c r="O354" s="99"/>
      <c r="P354" s="99"/>
      <c r="Q354" s="98"/>
      <c r="R354" s="98"/>
      <c r="S354" s="98"/>
      <c r="T354" s="98"/>
      <c r="U354" s="101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</row>
    <row r="355" spans="1:75" ht="13.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9"/>
      <c r="O355" s="99"/>
      <c r="P355" s="99"/>
      <c r="Q355" s="98"/>
      <c r="R355" s="98"/>
      <c r="S355" s="98"/>
      <c r="T355" s="98"/>
      <c r="U355" s="101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</row>
    <row r="356" spans="1:75" ht="13.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9"/>
      <c r="O356" s="99"/>
      <c r="P356" s="99"/>
      <c r="Q356" s="98"/>
      <c r="R356" s="98"/>
      <c r="S356" s="98"/>
      <c r="T356" s="98"/>
      <c r="U356" s="101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</row>
    <row r="357" spans="1:75" ht="13.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9"/>
      <c r="O357" s="99"/>
      <c r="P357" s="99"/>
      <c r="Q357" s="98"/>
      <c r="R357" s="98"/>
      <c r="S357" s="98"/>
      <c r="T357" s="98"/>
      <c r="U357" s="101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</row>
    <row r="358" spans="1:75" ht="13.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9"/>
      <c r="O358" s="99"/>
      <c r="P358" s="99"/>
      <c r="Q358" s="98"/>
      <c r="R358" s="98"/>
      <c r="S358" s="98"/>
      <c r="T358" s="98"/>
      <c r="U358" s="101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</row>
    <row r="359" spans="1:75" ht="13.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9"/>
      <c r="O359" s="99"/>
      <c r="P359" s="99"/>
      <c r="Q359" s="98"/>
      <c r="R359" s="98"/>
      <c r="S359" s="98"/>
      <c r="T359" s="98"/>
      <c r="U359" s="101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</row>
    <row r="360" spans="1:75" ht="13.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9"/>
      <c r="O360" s="99"/>
      <c r="P360" s="99"/>
      <c r="Q360" s="98"/>
      <c r="R360" s="98"/>
      <c r="S360" s="98"/>
      <c r="T360" s="98"/>
      <c r="U360" s="101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</row>
    <row r="361" spans="1:75" ht="13.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9"/>
      <c r="O361" s="99"/>
      <c r="P361" s="99"/>
      <c r="Q361" s="98"/>
      <c r="R361" s="98"/>
      <c r="S361" s="98"/>
      <c r="T361" s="98"/>
      <c r="U361" s="101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</row>
    <row r="362" spans="1:75" ht="13.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9"/>
      <c r="O362" s="99"/>
      <c r="P362" s="99"/>
      <c r="Q362" s="98"/>
      <c r="R362" s="98"/>
      <c r="S362" s="98"/>
      <c r="T362" s="98"/>
      <c r="U362" s="101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</row>
    <row r="363" spans="1:75" ht="13.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9"/>
      <c r="O363" s="99"/>
      <c r="P363" s="99"/>
      <c r="Q363" s="98"/>
      <c r="R363" s="98"/>
      <c r="S363" s="98"/>
      <c r="T363" s="98"/>
      <c r="U363" s="101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</row>
    <row r="364" spans="1:75" ht="13.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9"/>
      <c r="O364" s="99"/>
      <c r="P364" s="99"/>
      <c r="Q364" s="98"/>
      <c r="R364" s="98"/>
      <c r="S364" s="98"/>
      <c r="T364" s="98"/>
      <c r="U364" s="101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</row>
    <row r="365" spans="1:75" ht="13.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9"/>
      <c r="O365" s="99"/>
      <c r="P365" s="99"/>
      <c r="Q365" s="98"/>
      <c r="R365" s="98"/>
      <c r="S365" s="98"/>
      <c r="T365" s="98"/>
      <c r="U365" s="101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</row>
    <row r="366" spans="1:75" ht="13.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9"/>
      <c r="O366" s="99"/>
      <c r="P366" s="99"/>
      <c r="Q366" s="98"/>
      <c r="R366" s="98"/>
      <c r="S366" s="98"/>
      <c r="T366" s="98"/>
      <c r="U366" s="101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</row>
    <row r="367" spans="1:75" ht="13.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9"/>
      <c r="O367" s="99"/>
      <c r="P367" s="99"/>
      <c r="Q367" s="98"/>
      <c r="R367" s="98"/>
      <c r="S367" s="98"/>
      <c r="T367" s="98"/>
      <c r="U367" s="101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</row>
    <row r="368" spans="1:75" ht="13.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9"/>
      <c r="O368" s="99"/>
      <c r="P368" s="99"/>
      <c r="Q368" s="98"/>
      <c r="R368" s="98"/>
      <c r="S368" s="98"/>
      <c r="T368" s="98"/>
      <c r="U368" s="101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</row>
    <row r="369" spans="1:75" ht="13.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9"/>
      <c r="O369" s="99"/>
      <c r="P369" s="99"/>
      <c r="Q369" s="98"/>
      <c r="R369" s="98"/>
      <c r="S369" s="98"/>
      <c r="T369" s="98"/>
      <c r="U369" s="101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</row>
    <row r="370" spans="1:75" ht="13.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9"/>
      <c r="O370" s="99"/>
      <c r="P370" s="99"/>
      <c r="Q370" s="98"/>
      <c r="R370" s="98"/>
      <c r="S370" s="98"/>
      <c r="T370" s="98"/>
      <c r="U370" s="101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</row>
    <row r="371" spans="1:75" ht="13.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9"/>
      <c r="O371" s="99"/>
      <c r="P371" s="99"/>
      <c r="Q371" s="98"/>
      <c r="R371" s="98"/>
      <c r="S371" s="98"/>
      <c r="T371" s="98"/>
      <c r="U371" s="101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</row>
    <row r="372" spans="1:75" ht="13.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9"/>
      <c r="O372" s="99"/>
      <c r="P372" s="99"/>
      <c r="Q372" s="98"/>
      <c r="R372" s="98"/>
      <c r="S372" s="98"/>
      <c r="T372" s="98"/>
      <c r="U372" s="101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</row>
    <row r="373" spans="1:75" ht="13.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9"/>
      <c r="O373" s="99"/>
      <c r="P373" s="99"/>
      <c r="Q373" s="98"/>
      <c r="R373" s="98"/>
      <c r="S373" s="98"/>
      <c r="T373" s="98"/>
      <c r="U373" s="101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</row>
    <row r="374" spans="1:75" ht="13.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9"/>
      <c r="O374" s="99"/>
      <c r="P374" s="99"/>
      <c r="Q374" s="98"/>
      <c r="R374" s="98"/>
      <c r="S374" s="98"/>
      <c r="T374" s="98"/>
      <c r="U374" s="101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</row>
    <row r="375" spans="1:75" ht="13.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9"/>
      <c r="O375" s="99"/>
      <c r="P375" s="99"/>
      <c r="Q375" s="98"/>
      <c r="R375" s="98"/>
      <c r="S375" s="98"/>
      <c r="T375" s="98"/>
      <c r="U375" s="101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</row>
    <row r="376" spans="1:75" ht="13.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9"/>
      <c r="O376" s="99"/>
      <c r="P376" s="99"/>
      <c r="Q376" s="98"/>
      <c r="R376" s="98"/>
      <c r="S376" s="98"/>
      <c r="T376" s="98"/>
      <c r="U376" s="101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</row>
    <row r="377" spans="1:75" ht="13.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9"/>
      <c r="O377" s="99"/>
      <c r="P377" s="99"/>
      <c r="Q377" s="98"/>
      <c r="R377" s="98"/>
      <c r="S377" s="98"/>
      <c r="T377" s="98"/>
      <c r="U377" s="101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</row>
    <row r="378" spans="1:75" ht="13.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9"/>
      <c r="O378" s="99"/>
      <c r="P378" s="99"/>
      <c r="Q378" s="98"/>
      <c r="R378" s="98"/>
      <c r="S378" s="98"/>
      <c r="T378" s="98"/>
      <c r="U378" s="101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</row>
    <row r="379" spans="1:75" ht="13.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9"/>
      <c r="O379" s="99"/>
      <c r="P379" s="99"/>
      <c r="Q379" s="98"/>
      <c r="R379" s="98"/>
      <c r="S379" s="98"/>
      <c r="T379" s="98"/>
      <c r="U379" s="101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</row>
    <row r="380" spans="1:75" ht="13.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9"/>
      <c r="O380" s="99"/>
      <c r="P380" s="99"/>
      <c r="Q380" s="98"/>
      <c r="R380" s="98"/>
      <c r="S380" s="98"/>
      <c r="T380" s="98"/>
      <c r="U380" s="101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</row>
    <row r="381" spans="1:75" ht="13.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9"/>
      <c r="O381" s="99"/>
      <c r="P381" s="99"/>
      <c r="Q381" s="98"/>
      <c r="R381" s="98"/>
      <c r="S381" s="98"/>
      <c r="T381" s="98"/>
      <c r="U381" s="101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</row>
    <row r="382" spans="1:75" ht="13.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9"/>
      <c r="O382" s="99"/>
      <c r="P382" s="99"/>
      <c r="Q382" s="98"/>
      <c r="R382" s="98"/>
      <c r="S382" s="98"/>
      <c r="T382" s="98"/>
      <c r="U382" s="101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</row>
    <row r="383" spans="1:75" ht="13.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9"/>
      <c r="O383" s="99"/>
      <c r="P383" s="99"/>
      <c r="Q383" s="98"/>
      <c r="R383" s="98"/>
      <c r="S383" s="98"/>
      <c r="T383" s="98"/>
      <c r="U383" s="101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</row>
    <row r="384" spans="1:75" ht="13.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9"/>
      <c r="O384" s="99"/>
      <c r="P384" s="99"/>
      <c r="Q384" s="98"/>
      <c r="R384" s="98"/>
      <c r="S384" s="98"/>
      <c r="T384" s="98"/>
      <c r="U384" s="101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</row>
    <row r="385" spans="1:75" ht="13.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9"/>
      <c r="O385" s="99"/>
      <c r="P385" s="99"/>
      <c r="Q385" s="98"/>
      <c r="R385" s="98"/>
      <c r="S385" s="98"/>
      <c r="T385" s="98"/>
      <c r="U385" s="101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</row>
    <row r="386" spans="1:75" ht="13.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9"/>
      <c r="O386" s="99"/>
      <c r="P386" s="99"/>
      <c r="Q386" s="98"/>
      <c r="R386" s="98"/>
      <c r="S386" s="98"/>
      <c r="T386" s="98"/>
      <c r="U386" s="101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</row>
    <row r="387" spans="1:75" ht="13.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9"/>
      <c r="O387" s="99"/>
      <c r="P387" s="99"/>
      <c r="Q387" s="98"/>
      <c r="R387" s="98"/>
      <c r="S387" s="98"/>
      <c r="T387" s="98"/>
      <c r="U387" s="101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</row>
    <row r="388" spans="1:75" ht="13.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9"/>
      <c r="O388" s="99"/>
      <c r="P388" s="99"/>
      <c r="Q388" s="98"/>
      <c r="R388" s="98"/>
      <c r="S388" s="98"/>
      <c r="T388" s="98"/>
      <c r="U388" s="101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</row>
    <row r="389" spans="1:75" ht="13.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9"/>
      <c r="O389" s="99"/>
      <c r="P389" s="99"/>
      <c r="Q389" s="98"/>
      <c r="R389" s="98"/>
      <c r="S389" s="98"/>
      <c r="T389" s="98"/>
      <c r="U389" s="101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</row>
    <row r="390" spans="1:75" ht="13.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9"/>
      <c r="O390" s="99"/>
      <c r="P390" s="99"/>
      <c r="Q390" s="98"/>
      <c r="R390" s="98"/>
      <c r="S390" s="98"/>
      <c r="T390" s="98"/>
      <c r="U390" s="101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</row>
    <row r="391" spans="1:75" ht="13.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9"/>
      <c r="O391" s="99"/>
      <c r="P391" s="99"/>
      <c r="Q391" s="98"/>
      <c r="R391" s="98"/>
      <c r="S391" s="98"/>
      <c r="T391" s="98"/>
      <c r="U391" s="101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</row>
    <row r="392" spans="1:75" ht="13.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9"/>
      <c r="O392" s="99"/>
      <c r="P392" s="99"/>
      <c r="Q392" s="98"/>
      <c r="R392" s="98"/>
      <c r="S392" s="98"/>
      <c r="T392" s="98"/>
      <c r="U392" s="101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</row>
    <row r="393" spans="1:75" ht="13.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9"/>
      <c r="O393" s="99"/>
      <c r="P393" s="99"/>
      <c r="Q393" s="98"/>
      <c r="R393" s="98"/>
      <c r="S393" s="98"/>
      <c r="T393" s="98"/>
      <c r="U393" s="101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</row>
    <row r="394" spans="1:75" ht="13.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9"/>
      <c r="O394" s="99"/>
      <c r="P394" s="99"/>
      <c r="Q394" s="98"/>
      <c r="R394" s="98"/>
      <c r="S394" s="98"/>
      <c r="T394" s="98"/>
      <c r="U394" s="101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</row>
    <row r="395" spans="1:75" ht="13.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9"/>
      <c r="O395" s="99"/>
      <c r="P395" s="99"/>
      <c r="Q395" s="98"/>
      <c r="R395" s="98"/>
      <c r="S395" s="98"/>
      <c r="T395" s="98"/>
      <c r="U395" s="101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</row>
    <row r="396" spans="1:75" ht="13.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9"/>
      <c r="O396" s="99"/>
      <c r="P396" s="99"/>
      <c r="Q396" s="98"/>
      <c r="R396" s="98"/>
      <c r="S396" s="98"/>
      <c r="T396" s="98"/>
      <c r="U396" s="101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</row>
    <row r="397" spans="1:75" ht="13.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9"/>
      <c r="O397" s="99"/>
      <c r="P397" s="99"/>
      <c r="Q397" s="98"/>
      <c r="R397" s="98"/>
      <c r="S397" s="98"/>
      <c r="T397" s="98"/>
      <c r="U397" s="101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</row>
    <row r="398" spans="1:75" ht="13.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9"/>
      <c r="O398" s="99"/>
      <c r="P398" s="99"/>
      <c r="Q398" s="98"/>
      <c r="R398" s="98"/>
      <c r="S398" s="98"/>
      <c r="T398" s="98"/>
      <c r="U398" s="101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</row>
    <row r="399" spans="1:75" ht="13.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9"/>
      <c r="O399" s="99"/>
      <c r="P399" s="99"/>
      <c r="Q399" s="98"/>
      <c r="R399" s="98"/>
      <c r="S399" s="98"/>
      <c r="T399" s="98"/>
      <c r="U399" s="101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</row>
    <row r="400" spans="1:75" ht="13.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9"/>
      <c r="O400" s="99"/>
      <c r="P400" s="99"/>
      <c r="Q400" s="98"/>
      <c r="R400" s="98"/>
      <c r="S400" s="98"/>
      <c r="T400" s="98"/>
      <c r="U400" s="101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</row>
    <row r="401" spans="1:75" ht="13.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9"/>
      <c r="O401" s="99"/>
      <c r="P401" s="99"/>
      <c r="Q401" s="98"/>
      <c r="R401" s="98"/>
      <c r="S401" s="98"/>
      <c r="T401" s="98"/>
      <c r="U401" s="101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</row>
    <row r="402" spans="1:75" ht="13.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9"/>
      <c r="O402" s="99"/>
      <c r="P402" s="99"/>
      <c r="Q402" s="98"/>
      <c r="R402" s="98"/>
      <c r="S402" s="98"/>
      <c r="T402" s="98"/>
      <c r="U402" s="101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</row>
    <row r="403" spans="1:75" ht="13.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9"/>
      <c r="O403" s="99"/>
      <c r="P403" s="99"/>
      <c r="Q403" s="98"/>
      <c r="R403" s="98"/>
      <c r="S403" s="98"/>
      <c r="T403" s="98"/>
      <c r="U403" s="101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</row>
    <row r="404" spans="1:75" ht="13.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9"/>
      <c r="O404" s="99"/>
      <c r="P404" s="99"/>
      <c r="Q404" s="98"/>
      <c r="R404" s="98"/>
      <c r="S404" s="98"/>
      <c r="T404" s="98"/>
      <c r="U404" s="101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</row>
    <row r="405" spans="1:75" ht="13.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9"/>
      <c r="O405" s="99"/>
      <c r="P405" s="99"/>
      <c r="Q405" s="98"/>
      <c r="R405" s="98"/>
      <c r="S405" s="98"/>
      <c r="T405" s="98"/>
      <c r="U405" s="101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</row>
    <row r="406" spans="1:75" ht="13.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9"/>
      <c r="O406" s="99"/>
      <c r="P406" s="99"/>
      <c r="Q406" s="98"/>
      <c r="R406" s="98"/>
      <c r="S406" s="98"/>
      <c r="T406" s="98"/>
      <c r="U406" s="101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</row>
    <row r="407" spans="1:75" ht="13.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9"/>
      <c r="O407" s="99"/>
      <c r="P407" s="99"/>
      <c r="Q407" s="98"/>
      <c r="R407" s="98"/>
      <c r="S407" s="98"/>
      <c r="T407" s="98"/>
      <c r="U407" s="101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</row>
    <row r="408" spans="1:75" ht="13.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9"/>
      <c r="O408" s="99"/>
      <c r="P408" s="99"/>
      <c r="Q408" s="98"/>
      <c r="R408" s="98"/>
      <c r="S408" s="98"/>
      <c r="T408" s="98"/>
      <c r="U408" s="101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</row>
    <row r="409" spans="1:75" ht="13.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9"/>
      <c r="O409" s="99"/>
      <c r="P409" s="99"/>
      <c r="Q409" s="98"/>
      <c r="R409" s="98"/>
      <c r="S409" s="98"/>
      <c r="T409" s="98"/>
      <c r="U409" s="101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</row>
    <row r="410" spans="1:75" ht="13.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9"/>
      <c r="O410" s="99"/>
      <c r="P410" s="99"/>
      <c r="Q410" s="98"/>
      <c r="R410" s="98"/>
      <c r="S410" s="98"/>
      <c r="T410" s="98"/>
      <c r="U410" s="101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</row>
    <row r="411" spans="1:75" ht="13.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9"/>
      <c r="O411" s="99"/>
      <c r="P411" s="99"/>
      <c r="Q411" s="98"/>
      <c r="R411" s="98"/>
      <c r="S411" s="98"/>
      <c r="T411" s="98"/>
      <c r="U411" s="101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</row>
    <row r="412" spans="1:75" ht="13.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9"/>
      <c r="O412" s="99"/>
      <c r="P412" s="99"/>
      <c r="Q412" s="98"/>
      <c r="R412" s="98"/>
      <c r="S412" s="98"/>
      <c r="T412" s="98"/>
      <c r="U412" s="101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</row>
    <row r="413" spans="1:75" ht="13.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9"/>
      <c r="O413" s="99"/>
      <c r="P413" s="99"/>
      <c r="Q413" s="98"/>
      <c r="R413" s="98"/>
      <c r="S413" s="98"/>
      <c r="T413" s="98"/>
      <c r="U413" s="101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</row>
    <row r="414" spans="1:75" ht="13.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9"/>
      <c r="O414" s="99"/>
      <c r="P414" s="99"/>
      <c r="Q414" s="98"/>
      <c r="R414" s="98"/>
      <c r="S414" s="98"/>
      <c r="T414" s="98"/>
      <c r="U414" s="101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</row>
    <row r="415" spans="1:75" ht="13.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9"/>
      <c r="O415" s="99"/>
      <c r="P415" s="99"/>
      <c r="Q415" s="98"/>
      <c r="R415" s="98"/>
      <c r="S415" s="98"/>
      <c r="T415" s="98"/>
      <c r="U415" s="101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</row>
    <row r="416" spans="1:75" ht="13.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9"/>
      <c r="O416" s="99"/>
      <c r="P416" s="99"/>
      <c r="Q416" s="98"/>
      <c r="R416" s="98"/>
      <c r="S416" s="98"/>
      <c r="T416" s="98"/>
      <c r="U416" s="101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</row>
    <row r="417" spans="1:75" ht="13.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9"/>
      <c r="O417" s="99"/>
      <c r="P417" s="99"/>
      <c r="Q417" s="98"/>
      <c r="R417" s="98"/>
      <c r="S417" s="98"/>
      <c r="T417" s="98"/>
      <c r="U417" s="101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</row>
    <row r="418" spans="1:75" ht="13.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9"/>
      <c r="O418" s="99"/>
      <c r="P418" s="99"/>
      <c r="Q418" s="98"/>
      <c r="R418" s="98"/>
      <c r="S418" s="98"/>
      <c r="T418" s="98"/>
      <c r="U418" s="101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</row>
    <row r="419" spans="1:75" ht="13.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9"/>
      <c r="O419" s="99"/>
      <c r="P419" s="99"/>
      <c r="Q419" s="98"/>
      <c r="R419" s="98"/>
      <c r="S419" s="98"/>
      <c r="T419" s="98"/>
      <c r="U419" s="101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</row>
    <row r="420" spans="1:75" ht="13.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9"/>
      <c r="O420" s="99"/>
      <c r="P420" s="99"/>
      <c r="Q420" s="98"/>
      <c r="R420" s="98"/>
      <c r="S420" s="98"/>
      <c r="T420" s="98"/>
      <c r="U420" s="101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</row>
    <row r="421" spans="1:75" ht="13.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9"/>
      <c r="O421" s="99"/>
      <c r="P421" s="99"/>
      <c r="Q421" s="98"/>
      <c r="R421" s="98"/>
      <c r="S421" s="98"/>
      <c r="T421" s="98"/>
      <c r="U421" s="101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</row>
    <row r="422" spans="1:75" ht="13.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9"/>
      <c r="O422" s="99"/>
      <c r="P422" s="99"/>
      <c r="Q422" s="98"/>
      <c r="R422" s="98"/>
      <c r="S422" s="98"/>
      <c r="T422" s="98"/>
      <c r="U422" s="101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</row>
    <row r="423" spans="1:75" ht="13.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9"/>
      <c r="O423" s="99"/>
      <c r="P423" s="99"/>
      <c r="Q423" s="98"/>
      <c r="R423" s="98"/>
      <c r="S423" s="98"/>
      <c r="T423" s="98"/>
      <c r="U423" s="101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</row>
    <row r="424" spans="1:75" ht="13.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9"/>
      <c r="O424" s="99"/>
      <c r="P424" s="99"/>
      <c r="Q424" s="98"/>
      <c r="R424" s="98"/>
      <c r="S424" s="98"/>
      <c r="T424" s="98"/>
      <c r="U424" s="101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</row>
    <row r="425" spans="1:75" ht="13.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9"/>
      <c r="O425" s="99"/>
      <c r="P425" s="99"/>
      <c r="Q425" s="98"/>
      <c r="R425" s="98"/>
      <c r="S425" s="98"/>
      <c r="T425" s="98"/>
      <c r="U425" s="101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</row>
    <row r="426" spans="1:75" ht="13.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9"/>
      <c r="O426" s="99"/>
      <c r="P426" s="99"/>
      <c r="Q426" s="98"/>
      <c r="R426" s="98"/>
      <c r="S426" s="98"/>
      <c r="T426" s="98"/>
      <c r="U426" s="101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</row>
    <row r="427" spans="1:75" ht="13.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9"/>
      <c r="O427" s="99"/>
      <c r="P427" s="99"/>
      <c r="Q427" s="98"/>
      <c r="R427" s="98"/>
      <c r="S427" s="98"/>
      <c r="T427" s="98"/>
      <c r="U427" s="101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</row>
    <row r="428" spans="1:75" ht="13.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9"/>
      <c r="O428" s="99"/>
      <c r="P428" s="99"/>
      <c r="Q428" s="98"/>
      <c r="R428" s="98"/>
      <c r="S428" s="98"/>
      <c r="T428" s="98"/>
      <c r="U428" s="101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</row>
    <row r="429" spans="1:75" ht="13.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9"/>
      <c r="O429" s="99"/>
      <c r="P429" s="99"/>
      <c r="Q429" s="98"/>
      <c r="R429" s="98"/>
      <c r="S429" s="98"/>
      <c r="T429" s="98"/>
      <c r="U429" s="101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</row>
    <row r="430" spans="1:75" ht="13.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9"/>
      <c r="O430" s="99"/>
      <c r="P430" s="99"/>
      <c r="Q430" s="98"/>
      <c r="R430" s="98"/>
      <c r="S430" s="98"/>
      <c r="T430" s="98"/>
      <c r="U430" s="101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</row>
    <row r="431" spans="1:75" ht="13.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9"/>
      <c r="O431" s="99"/>
      <c r="P431" s="99"/>
      <c r="Q431" s="98"/>
      <c r="R431" s="98"/>
      <c r="S431" s="98"/>
      <c r="T431" s="98"/>
      <c r="U431" s="101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</row>
    <row r="432" spans="1:75" ht="13.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9"/>
      <c r="O432" s="99"/>
      <c r="P432" s="99"/>
      <c r="Q432" s="98"/>
      <c r="R432" s="98"/>
      <c r="S432" s="98"/>
      <c r="T432" s="98"/>
      <c r="U432" s="101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</row>
    <row r="433" spans="1:75" ht="13.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9"/>
      <c r="O433" s="99"/>
      <c r="P433" s="99"/>
      <c r="Q433" s="98"/>
      <c r="R433" s="98"/>
      <c r="S433" s="98"/>
      <c r="T433" s="98"/>
      <c r="U433" s="101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</row>
    <row r="434" spans="1:75" ht="13.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9"/>
      <c r="O434" s="99"/>
      <c r="P434" s="99"/>
      <c r="Q434" s="98"/>
      <c r="R434" s="98"/>
      <c r="S434" s="98"/>
      <c r="T434" s="98"/>
      <c r="U434" s="101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</row>
    <row r="435" spans="1:75" ht="13.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9"/>
      <c r="O435" s="99"/>
      <c r="P435" s="99"/>
      <c r="Q435" s="98"/>
      <c r="R435" s="98"/>
      <c r="S435" s="98"/>
      <c r="T435" s="98"/>
      <c r="U435" s="101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</row>
    <row r="436" spans="1:75" ht="13.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9"/>
      <c r="O436" s="99"/>
      <c r="P436" s="99"/>
      <c r="Q436" s="98"/>
      <c r="R436" s="98"/>
      <c r="S436" s="98"/>
      <c r="T436" s="98"/>
      <c r="U436" s="101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</row>
    <row r="437" spans="1:75" ht="13.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9"/>
      <c r="O437" s="99"/>
      <c r="P437" s="99"/>
      <c r="Q437" s="98"/>
      <c r="R437" s="98"/>
      <c r="S437" s="98"/>
      <c r="T437" s="98"/>
      <c r="U437" s="101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</row>
    <row r="438" spans="1:75" ht="13.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9"/>
      <c r="O438" s="99"/>
      <c r="P438" s="99"/>
      <c r="Q438" s="98"/>
      <c r="R438" s="98"/>
      <c r="S438" s="98"/>
      <c r="T438" s="98"/>
      <c r="U438" s="101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</row>
    <row r="439" spans="1:75" ht="13.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9"/>
      <c r="O439" s="99"/>
      <c r="P439" s="99"/>
      <c r="Q439" s="98"/>
      <c r="R439" s="98"/>
      <c r="S439" s="98"/>
      <c r="T439" s="98"/>
      <c r="U439" s="101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</row>
    <row r="440" spans="1:75" ht="13.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9"/>
      <c r="O440" s="99"/>
      <c r="P440" s="99"/>
      <c r="Q440" s="98"/>
      <c r="R440" s="98"/>
      <c r="S440" s="98"/>
      <c r="T440" s="98"/>
      <c r="U440" s="101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</row>
    <row r="441" spans="1:75" ht="13.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9"/>
      <c r="O441" s="99"/>
      <c r="P441" s="99"/>
      <c r="Q441" s="98"/>
      <c r="R441" s="98"/>
      <c r="S441" s="98"/>
      <c r="T441" s="98"/>
      <c r="U441" s="101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</row>
    <row r="442" spans="1:75" ht="13.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9"/>
      <c r="O442" s="99"/>
      <c r="P442" s="99"/>
      <c r="Q442" s="98"/>
      <c r="R442" s="98"/>
      <c r="S442" s="98"/>
      <c r="T442" s="98"/>
      <c r="U442" s="101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</row>
    <row r="443" spans="1:75" ht="13.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9"/>
      <c r="O443" s="99"/>
      <c r="P443" s="99"/>
      <c r="Q443" s="98"/>
      <c r="R443" s="98"/>
      <c r="S443" s="98"/>
      <c r="T443" s="98"/>
      <c r="U443" s="101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</row>
    <row r="444" spans="1:75" ht="13.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9"/>
      <c r="O444" s="99"/>
      <c r="P444" s="99"/>
      <c r="Q444" s="98"/>
      <c r="R444" s="98"/>
      <c r="S444" s="98"/>
      <c r="T444" s="98"/>
      <c r="U444" s="101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</row>
    <row r="445" spans="1:75" ht="13.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9"/>
      <c r="O445" s="99"/>
      <c r="P445" s="99"/>
      <c r="Q445" s="98"/>
      <c r="R445" s="98"/>
      <c r="S445" s="98"/>
      <c r="T445" s="98"/>
      <c r="U445" s="101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</row>
    <row r="446" spans="1:75" ht="13.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9"/>
      <c r="O446" s="99"/>
      <c r="P446" s="99"/>
      <c r="Q446" s="98"/>
      <c r="R446" s="98"/>
      <c r="S446" s="98"/>
      <c r="T446" s="98"/>
      <c r="U446" s="101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</row>
    <row r="447" spans="1:75" ht="13.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9"/>
      <c r="O447" s="99"/>
      <c r="P447" s="99"/>
      <c r="Q447" s="98"/>
      <c r="R447" s="98"/>
      <c r="S447" s="98"/>
      <c r="T447" s="98"/>
      <c r="U447" s="101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</row>
    <row r="448" spans="1:75" ht="13.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9"/>
      <c r="O448" s="99"/>
      <c r="P448" s="99"/>
      <c r="Q448" s="98"/>
      <c r="R448" s="98"/>
      <c r="S448" s="98"/>
      <c r="T448" s="98"/>
      <c r="U448" s="101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</row>
    <row r="449" spans="1:75" ht="13.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9"/>
      <c r="O449" s="99"/>
      <c r="P449" s="99"/>
      <c r="Q449" s="98"/>
      <c r="R449" s="98"/>
      <c r="S449" s="98"/>
      <c r="T449" s="98"/>
      <c r="U449" s="101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</row>
    <row r="450" spans="1:75" ht="13.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9"/>
      <c r="O450" s="99"/>
      <c r="P450" s="99"/>
      <c r="Q450" s="98"/>
      <c r="R450" s="98"/>
      <c r="S450" s="98"/>
      <c r="T450" s="98"/>
      <c r="U450" s="101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</row>
    <row r="451" spans="1:75" ht="13.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9"/>
      <c r="O451" s="99"/>
      <c r="P451" s="99"/>
      <c r="Q451" s="98"/>
      <c r="R451" s="98"/>
      <c r="S451" s="98"/>
      <c r="T451" s="98"/>
      <c r="U451" s="101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</row>
    <row r="452" spans="1:75" ht="13.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9"/>
      <c r="O452" s="99"/>
      <c r="P452" s="99"/>
      <c r="Q452" s="98"/>
      <c r="R452" s="98"/>
      <c r="S452" s="98"/>
      <c r="T452" s="98"/>
      <c r="U452" s="101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</row>
    <row r="453" spans="1:75" ht="13.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9"/>
      <c r="O453" s="99"/>
      <c r="P453" s="99"/>
      <c r="Q453" s="98"/>
      <c r="R453" s="98"/>
      <c r="S453" s="98"/>
      <c r="T453" s="98"/>
      <c r="U453" s="101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</row>
    <row r="454" spans="1:75" ht="13.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9"/>
      <c r="O454" s="99"/>
      <c r="P454" s="99"/>
      <c r="Q454" s="98"/>
      <c r="R454" s="98"/>
      <c r="S454" s="98"/>
      <c r="T454" s="98"/>
      <c r="U454" s="101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</row>
    <row r="455" spans="1:75" ht="13.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9"/>
      <c r="O455" s="99"/>
      <c r="P455" s="99"/>
      <c r="Q455" s="98"/>
      <c r="R455" s="98"/>
      <c r="S455" s="98"/>
      <c r="T455" s="98"/>
      <c r="U455" s="101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</row>
    <row r="456" spans="1:75" ht="13.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9"/>
      <c r="O456" s="99"/>
      <c r="P456" s="99"/>
      <c r="Q456" s="98"/>
      <c r="R456" s="98"/>
      <c r="S456" s="98"/>
      <c r="T456" s="98"/>
      <c r="U456" s="101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</row>
    <row r="457" spans="1:75" ht="13.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9"/>
      <c r="O457" s="99"/>
      <c r="P457" s="99"/>
      <c r="Q457" s="98"/>
      <c r="R457" s="98"/>
      <c r="S457" s="98"/>
      <c r="T457" s="98"/>
      <c r="U457" s="101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</row>
    <row r="458" spans="1:75" ht="13.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9"/>
      <c r="O458" s="99"/>
      <c r="P458" s="99"/>
      <c r="Q458" s="98"/>
      <c r="R458" s="98"/>
      <c r="S458" s="98"/>
      <c r="T458" s="98"/>
      <c r="U458" s="101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</row>
    <row r="459" spans="1:75" ht="13.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9"/>
      <c r="O459" s="99"/>
      <c r="P459" s="99"/>
      <c r="Q459" s="98"/>
      <c r="R459" s="98"/>
      <c r="S459" s="98"/>
      <c r="T459" s="98"/>
      <c r="U459" s="101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</row>
    <row r="460" spans="1:75" ht="13.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9"/>
      <c r="O460" s="99"/>
      <c r="P460" s="99"/>
      <c r="Q460" s="98"/>
      <c r="R460" s="98"/>
      <c r="S460" s="98"/>
      <c r="T460" s="98"/>
      <c r="U460" s="101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</row>
    <row r="461" spans="1:75" ht="13.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9"/>
      <c r="O461" s="99"/>
      <c r="P461" s="99"/>
      <c r="Q461" s="98"/>
      <c r="R461" s="98"/>
      <c r="S461" s="98"/>
      <c r="T461" s="98"/>
      <c r="U461" s="101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</row>
    <row r="462" spans="1:75" ht="13.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9"/>
      <c r="O462" s="99"/>
      <c r="P462" s="99"/>
      <c r="Q462" s="98"/>
      <c r="R462" s="98"/>
      <c r="S462" s="98"/>
      <c r="T462" s="98"/>
      <c r="U462" s="101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</row>
    <row r="463" spans="1:75" ht="13.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9"/>
      <c r="O463" s="99"/>
      <c r="P463" s="99"/>
      <c r="Q463" s="98"/>
      <c r="R463" s="98"/>
      <c r="S463" s="98"/>
      <c r="T463" s="98"/>
      <c r="U463" s="101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</row>
    <row r="464" spans="1:75" ht="13.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9"/>
      <c r="O464" s="99"/>
      <c r="P464" s="99"/>
      <c r="Q464" s="98"/>
      <c r="R464" s="98"/>
      <c r="S464" s="98"/>
      <c r="T464" s="98"/>
      <c r="U464" s="101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</row>
    <row r="465" spans="1:75" ht="13.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9"/>
      <c r="O465" s="99"/>
      <c r="P465" s="99"/>
      <c r="Q465" s="98"/>
      <c r="R465" s="98"/>
      <c r="S465" s="98"/>
      <c r="T465" s="98"/>
      <c r="U465" s="101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</row>
    <row r="466" spans="1:75" ht="13.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9"/>
      <c r="O466" s="99"/>
      <c r="P466" s="99"/>
      <c r="Q466" s="98"/>
      <c r="R466" s="98"/>
      <c r="S466" s="98"/>
      <c r="T466" s="98"/>
      <c r="U466" s="101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</row>
    <row r="467" spans="1:75" ht="13.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9"/>
      <c r="O467" s="99"/>
      <c r="P467" s="99"/>
      <c r="Q467" s="98"/>
      <c r="R467" s="98"/>
      <c r="S467" s="98"/>
      <c r="T467" s="98"/>
      <c r="U467" s="101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</row>
    <row r="468" spans="1:75" ht="13.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9"/>
      <c r="O468" s="99"/>
      <c r="P468" s="99"/>
      <c r="Q468" s="98"/>
      <c r="R468" s="98"/>
      <c r="S468" s="98"/>
      <c r="T468" s="98"/>
      <c r="U468" s="101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</row>
    <row r="469" spans="1:75" ht="13.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9"/>
      <c r="O469" s="99"/>
      <c r="P469" s="99"/>
      <c r="Q469" s="98"/>
      <c r="R469" s="98"/>
      <c r="S469" s="98"/>
      <c r="T469" s="98"/>
      <c r="U469" s="101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</row>
    <row r="470" spans="1:75" ht="13.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9"/>
      <c r="O470" s="99"/>
      <c r="P470" s="99"/>
      <c r="Q470" s="98"/>
      <c r="R470" s="98"/>
      <c r="S470" s="98"/>
      <c r="T470" s="98"/>
      <c r="U470" s="101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</row>
    <row r="471" spans="1:75" ht="13.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9"/>
      <c r="O471" s="99"/>
      <c r="P471" s="99"/>
      <c r="Q471" s="98"/>
      <c r="R471" s="98"/>
      <c r="S471" s="98"/>
      <c r="T471" s="98"/>
      <c r="U471" s="101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</row>
    <row r="472" spans="1:75" ht="13.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9"/>
      <c r="O472" s="99"/>
      <c r="P472" s="99"/>
      <c r="Q472" s="98"/>
      <c r="R472" s="98"/>
      <c r="S472" s="98"/>
      <c r="T472" s="98"/>
      <c r="U472" s="101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</row>
    <row r="473" spans="1:75" ht="13.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9"/>
      <c r="O473" s="99"/>
      <c r="P473" s="99"/>
      <c r="Q473" s="98"/>
      <c r="R473" s="98"/>
      <c r="S473" s="98"/>
      <c r="T473" s="98"/>
      <c r="U473" s="101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</row>
    <row r="474" spans="1:75" ht="13.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9"/>
      <c r="O474" s="99"/>
      <c r="P474" s="99"/>
      <c r="Q474" s="98"/>
      <c r="R474" s="98"/>
      <c r="S474" s="98"/>
      <c r="T474" s="98"/>
      <c r="U474" s="101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</row>
    <row r="475" spans="1:75" ht="13.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9"/>
      <c r="O475" s="99"/>
      <c r="P475" s="99"/>
      <c r="Q475" s="98"/>
      <c r="R475" s="98"/>
      <c r="S475" s="98"/>
      <c r="T475" s="98"/>
      <c r="U475" s="101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</row>
    <row r="476" spans="1:75" ht="13.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9"/>
      <c r="O476" s="99"/>
      <c r="P476" s="99"/>
      <c r="Q476" s="98"/>
      <c r="R476" s="98"/>
      <c r="S476" s="98"/>
      <c r="T476" s="98"/>
      <c r="U476" s="101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</row>
    <row r="477" spans="1:75" ht="13.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9"/>
      <c r="O477" s="99"/>
      <c r="P477" s="99"/>
      <c r="Q477" s="98"/>
      <c r="R477" s="98"/>
      <c r="S477" s="98"/>
      <c r="T477" s="98"/>
      <c r="U477" s="101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</row>
    <row r="478" spans="1:75" ht="13.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9"/>
      <c r="O478" s="99"/>
      <c r="P478" s="99"/>
      <c r="Q478" s="98"/>
      <c r="R478" s="98"/>
      <c r="S478" s="98"/>
      <c r="T478" s="98"/>
      <c r="U478" s="101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</row>
    <row r="479" spans="1:75" ht="13.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9"/>
      <c r="O479" s="99"/>
      <c r="P479" s="99"/>
      <c r="Q479" s="98"/>
      <c r="R479" s="98"/>
      <c r="S479" s="98"/>
      <c r="T479" s="98"/>
      <c r="U479" s="101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</row>
    <row r="480" spans="1:75" ht="13.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9"/>
      <c r="O480" s="99"/>
      <c r="P480" s="99"/>
      <c r="Q480" s="98"/>
      <c r="R480" s="98"/>
      <c r="S480" s="98"/>
      <c r="T480" s="98"/>
      <c r="U480" s="101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</row>
    <row r="481" spans="1:75" ht="13.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9"/>
      <c r="O481" s="99"/>
      <c r="P481" s="99"/>
      <c r="Q481" s="98"/>
      <c r="R481" s="98"/>
      <c r="S481" s="98"/>
      <c r="T481" s="98"/>
      <c r="U481" s="101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</row>
    <row r="482" spans="1:75" ht="13.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9"/>
      <c r="O482" s="99"/>
      <c r="P482" s="99"/>
      <c r="Q482" s="98"/>
      <c r="R482" s="98"/>
      <c r="S482" s="98"/>
      <c r="T482" s="98"/>
      <c r="U482" s="101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</row>
    <row r="483" spans="1:75" ht="13.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9"/>
      <c r="O483" s="99"/>
      <c r="P483" s="99"/>
      <c r="Q483" s="98"/>
      <c r="R483" s="98"/>
      <c r="S483" s="98"/>
      <c r="T483" s="98"/>
      <c r="U483" s="101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</row>
    <row r="484" spans="1:75" ht="13.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9"/>
      <c r="O484" s="99"/>
      <c r="P484" s="99"/>
      <c r="Q484" s="98"/>
      <c r="R484" s="98"/>
      <c r="S484" s="98"/>
      <c r="T484" s="98"/>
      <c r="U484" s="101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</row>
    <row r="485" spans="1:75" ht="13.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9"/>
      <c r="O485" s="99"/>
      <c r="P485" s="99"/>
      <c r="Q485" s="98"/>
      <c r="R485" s="98"/>
      <c r="S485" s="98"/>
      <c r="T485" s="98"/>
      <c r="U485" s="101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</row>
    <row r="486" spans="1:75" ht="13.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9"/>
      <c r="O486" s="99"/>
      <c r="P486" s="99"/>
      <c r="Q486" s="98"/>
      <c r="R486" s="98"/>
      <c r="S486" s="98"/>
      <c r="T486" s="98"/>
      <c r="U486" s="101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</row>
    <row r="487" spans="1:75" ht="13.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9"/>
      <c r="O487" s="99"/>
      <c r="P487" s="99"/>
      <c r="Q487" s="98"/>
      <c r="R487" s="98"/>
      <c r="S487" s="98"/>
      <c r="T487" s="98"/>
      <c r="U487" s="101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</row>
    <row r="488" spans="1:75" ht="13.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9"/>
      <c r="O488" s="99"/>
      <c r="P488" s="99"/>
      <c r="Q488" s="98"/>
      <c r="R488" s="98"/>
      <c r="S488" s="98"/>
      <c r="T488" s="98"/>
      <c r="U488" s="101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</row>
    <row r="489" spans="1:75" ht="13.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9"/>
      <c r="O489" s="99"/>
      <c r="P489" s="99"/>
      <c r="Q489" s="98"/>
      <c r="R489" s="98"/>
      <c r="S489" s="98"/>
      <c r="T489" s="98"/>
      <c r="U489" s="101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</row>
    <row r="490" spans="1:75" ht="13.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9"/>
      <c r="O490" s="99"/>
      <c r="P490" s="99"/>
      <c r="Q490" s="98"/>
      <c r="R490" s="98"/>
      <c r="S490" s="98"/>
      <c r="T490" s="98"/>
      <c r="U490" s="101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</row>
    <row r="491" spans="1:75" ht="13.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9"/>
      <c r="O491" s="99"/>
      <c r="P491" s="99"/>
      <c r="Q491" s="98"/>
      <c r="R491" s="98"/>
      <c r="S491" s="98"/>
      <c r="T491" s="98"/>
      <c r="U491" s="101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</row>
    <row r="492" spans="1:75" ht="13.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9"/>
      <c r="O492" s="99"/>
      <c r="P492" s="99"/>
      <c r="Q492" s="98"/>
      <c r="R492" s="98"/>
      <c r="S492" s="98"/>
      <c r="T492" s="98"/>
      <c r="U492" s="101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</row>
    <row r="493" spans="1:75" ht="13.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9"/>
      <c r="O493" s="99"/>
      <c r="P493" s="99"/>
      <c r="Q493" s="98"/>
      <c r="R493" s="98"/>
      <c r="S493" s="98"/>
      <c r="T493" s="98"/>
      <c r="U493" s="101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</row>
    <row r="494" spans="1:75" ht="13.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9"/>
      <c r="O494" s="99"/>
      <c r="P494" s="99"/>
      <c r="Q494" s="98"/>
      <c r="R494" s="98"/>
      <c r="S494" s="98"/>
      <c r="T494" s="98"/>
      <c r="U494" s="101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</row>
    <row r="495" spans="1:75" ht="13.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9"/>
      <c r="O495" s="99"/>
      <c r="P495" s="99"/>
      <c r="Q495" s="98"/>
      <c r="R495" s="98"/>
      <c r="S495" s="98"/>
      <c r="T495" s="98"/>
      <c r="U495" s="101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</row>
    <row r="496" spans="1:75" ht="13.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9"/>
      <c r="O496" s="99"/>
      <c r="P496" s="99"/>
      <c r="Q496" s="98"/>
      <c r="R496" s="98"/>
      <c r="S496" s="98"/>
      <c r="T496" s="98"/>
      <c r="U496" s="101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</row>
    <row r="497" spans="1:75" ht="13.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9"/>
      <c r="O497" s="99"/>
      <c r="P497" s="99"/>
      <c r="Q497" s="98"/>
      <c r="R497" s="98"/>
      <c r="S497" s="98"/>
      <c r="T497" s="98"/>
      <c r="U497" s="101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</row>
    <row r="498" spans="1:75" ht="13.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9"/>
      <c r="O498" s="99"/>
      <c r="P498" s="99"/>
      <c r="Q498" s="98"/>
      <c r="R498" s="98"/>
      <c r="S498" s="98"/>
      <c r="T498" s="98"/>
      <c r="U498" s="101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</row>
    <row r="499" spans="1:75" ht="13.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9"/>
      <c r="O499" s="99"/>
      <c r="P499" s="99"/>
      <c r="Q499" s="98"/>
      <c r="R499" s="98"/>
      <c r="S499" s="98"/>
      <c r="T499" s="98"/>
      <c r="U499" s="101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</row>
    <row r="500" spans="1:75" ht="13.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9"/>
      <c r="O500" s="99"/>
      <c r="P500" s="99"/>
      <c r="Q500" s="98"/>
      <c r="R500" s="98"/>
      <c r="S500" s="98"/>
      <c r="T500" s="98"/>
      <c r="U500" s="101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</row>
    <row r="501" spans="1:75" ht="13.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9"/>
      <c r="O501" s="99"/>
      <c r="P501" s="99"/>
      <c r="Q501" s="98"/>
      <c r="R501" s="98"/>
      <c r="S501" s="98"/>
      <c r="T501" s="98"/>
      <c r="U501" s="101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</row>
    <row r="502" spans="1:75" ht="13.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9"/>
      <c r="O502" s="99"/>
      <c r="P502" s="99"/>
      <c r="Q502" s="98"/>
      <c r="R502" s="98"/>
      <c r="S502" s="98"/>
      <c r="T502" s="98"/>
      <c r="U502" s="101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</row>
    <row r="503" spans="1:75" ht="13.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9"/>
      <c r="O503" s="99"/>
      <c r="P503" s="99"/>
      <c r="Q503" s="98"/>
      <c r="R503" s="98"/>
      <c r="S503" s="98"/>
      <c r="T503" s="98"/>
      <c r="U503" s="101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</row>
    <row r="504" spans="1:75" ht="13.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9"/>
      <c r="O504" s="99"/>
      <c r="P504" s="99"/>
      <c r="Q504" s="98"/>
      <c r="R504" s="98"/>
      <c r="S504" s="98"/>
      <c r="T504" s="98"/>
      <c r="U504" s="101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</row>
    <row r="505" spans="1:75" ht="13.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9"/>
      <c r="O505" s="99"/>
      <c r="P505" s="99"/>
      <c r="Q505" s="98"/>
      <c r="R505" s="98"/>
      <c r="S505" s="98"/>
      <c r="T505" s="98"/>
      <c r="U505" s="101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</row>
    <row r="506" spans="1:75" ht="13.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9"/>
      <c r="O506" s="99"/>
      <c r="P506" s="99"/>
      <c r="Q506" s="98"/>
      <c r="R506" s="98"/>
      <c r="S506" s="98"/>
      <c r="T506" s="98"/>
      <c r="U506" s="101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</row>
    <row r="507" spans="1:75" ht="13.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9"/>
      <c r="O507" s="99"/>
      <c r="P507" s="99"/>
      <c r="Q507" s="98"/>
      <c r="R507" s="98"/>
      <c r="S507" s="98"/>
      <c r="T507" s="98"/>
      <c r="U507" s="101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</row>
    <row r="508" spans="1:75" ht="13.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9"/>
      <c r="O508" s="99"/>
      <c r="P508" s="99"/>
      <c r="Q508" s="98"/>
      <c r="R508" s="98"/>
      <c r="S508" s="98"/>
      <c r="T508" s="98"/>
      <c r="U508" s="101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</row>
    <row r="509" spans="1:75" ht="13.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9"/>
      <c r="O509" s="99"/>
      <c r="P509" s="99"/>
      <c r="Q509" s="98"/>
      <c r="R509" s="98"/>
      <c r="S509" s="98"/>
      <c r="T509" s="98"/>
      <c r="U509" s="101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</row>
    <row r="510" spans="1:75" ht="13.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9"/>
      <c r="O510" s="99"/>
      <c r="P510" s="99"/>
      <c r="Q510" s="98"/>
      <c r="R510" s="98"/>
      <c r="S510" s="98"/>
      <c r="T510" s="98"/>
      <c r="U510" s="101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</row>
    <row r="511" spans="1:75" ht="13.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9"/>
      <c r="O511" s="99"/>
      <c r="P511" s="99"/>
      <c r="Q511" s="98"/>
      <c r="R511" s="98"/>
      <c r="S511" s="98"/>
      <c r="T511" s="98"/>
      <c r="U511" s="101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</row>
    <row r="512" spans="1:75" ht="13.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9"/>
      <c r="O512" s="99"/>
      <c r="P512" s="99"/>
      <c r="Q512" s="98"/>
      <c r="R512" s="98"/>
      <c r="S512" s="98"/>
      <c r="T512" s="98"/>
      <c r="U512" s="101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</row>
    <row r="513" spans="1:75" ht="13.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9"/>
      <c r="O513" s="99"/>
      <c r="P513" s="99"/>
      <c r="Q513" s="98"/>
      <c r="R513" s="98"/>
      <c r="S513" s="98"/>
      <c r="T513" s="98"/>
      <c r="U513" s="101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</row>
    <row r="514" spans="1:75" ht="13.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9"/>
      <c r="O514" s="99"/>
      <c r="P514" s="99"/>
      <c r="Q514" s="98"/>
      <c r="R514" s="98"/>
      <c r="S514" s="98"/>
      <c r="T514" s="98"/>
      <c r="U514" s="101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</row>
    <row r="515" spans="1:75" ht="13.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9"/>
      <c r="O515" s="99"/>
      <c r="P515" s="99"/>
      <c r="Q515" s="98"/>
      <c r="R515" s="98"/>
      <c r="S515" s="98"/>
      <c r="T515" s="98"/>
      <c r="U515" s="101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</row>
    <row r="516" spans="1:75" ht="13.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9"/>
      <c r="O516" s="99"/>
      <c r="P516" s="99"/>
      <c r="Q516" s="98"/>
      <c r="R516" s="98"/>
      <c r="S516" s="98"/>
      <c r="T516" s="98"/>
      <c r="U516" s="101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</row>
    <row r="517" spans="1:75" ht="13.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9"/>
      <c r="O517" s="99"/>
      <c r="P517" s="99"/>
      <c r="Q517" s="98"/>
      <c r="R517" s="98"/>
      <c r="S517" s="98"/>
      <c r="T517" s="98"/>
      <c r="U517" s="101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</row>
    <row r="518" spans="1:75" ht="13.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9"/>
      <c r="O518" s="99"/>
      <c r="P518" s="99"/>
      <c r="Q518" s="98"/>
      <c r="R518" s="98"/>
      <c r="S518" s="98"/>
      <c r="T518" s="98"/>
      <c r="U518" s="101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</row>
    <row r="519" spans="1:75" ht="13.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9"/>
      <c r="O519" s="99"/>
      <c r="P519" s="99"/>
      <c r="Q519" s="98"/>
      <c r="R519" s="98"/>
      <c r="S519" s="98"/>
      <c r="T519" s="98"/>
      <c r="U519" s="101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</row>
    <row r="520" spans="1:75" ht="13.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9"/>
      <c r="O520" s="99"/>
      <c r="P520" s="99"/>
      <c r="Q520" s="98"/>
      <c r="R520" s="98"/>
      <c r="S520" s="98"/>
      <c r="T520" s="98"/>
      <c r="U520" s="101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</row>
    <row r="521" spans="1:75" ht="13.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9"/>
      <c r="O521" s="99"/>
      <c r="P521" s="99"/>
      <c r="Q521" s="98"/>
      <c r="R521" s="98"/>
      <c r="S521" s="98"/>
      <c r="T521" s="98"/>
      <c r="U521" s="101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</row>
    <row r="522" spans="1:75" ht="13.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9"/>
      <c r="O522" s="99"/>
      <c r="P522" s="99"/>
      <c r="Q522" s="98"/>
      <c r="R522" s="98"/>
      <c r="S522" s="98"/>
      <c r="T522" s="98"/>
      <c r="U522" s="101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</row>
    <row r="523" spans="1:75" ht="13.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9"/>
      <c r="O523" s="99"/>
      <c r="P523" s="99"/>
      <c r="Q523" s="98"/>
      <c r="R523" s="98"/>
      <c r="S523" s="98"/>
      <c r="T523" s="98"/>
      <c r="U523" s="101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</row>
    <row r="524" spans="1:75" ht="13.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9"/>
      <c r="O524" s="99"/>
      <c r="P524" s="99"/>
      <c r="Q524" s="98"/>
      <c r="R524" s="98"/>
      <c r="S524" s="98"/>
      <c r="T524" s="98"/>
      <c r="U524" s="101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</row>
    <row r="525" spans="1:75" ht="13.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9"/>
      <c r="O525" s="99"/>
      <c r="P525" s="99"/>
      <c r="Q525" s="98"/>
      <c r="R525" s="98"/>
      <c r="S525" s="98"/>
      <c r="T525" s="98"/>
      <c r="U525" s="101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</row>
    <row r="526" spans="1:75" ht="13.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9"/>
      <c r="O526" s="99"/>
      <c r="P526" s="99"/>
      <c r="Q526" s="98"/>
      <c r="R526" s="98"/>
      <c r="S526" s="98"/>
      <c r="T526" s="98"/>
      <c r="U526" s="101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</row>
    <row r="527" spans="1:75" ht="13.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9"/>
      <c r="O527" s="99"/>
      <c r="P527" s="99"/>
      <c r="Q527" s="98"/>
      <c r="R527" s="98"/>
      <c r="S527" s="98"/>
      <c r="T527" s="98"/>
      <c r="U527" s="101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</row>
    <row r="528" spans="1:75" ht="13.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9"/>
      <c r="O528" s="99"/>
      <c r="P528" s="99"/>
      <c r="Q528" s="98"/>
      <c r="R528" s="98"/>
      <c r="S528" s="98"/>
      <c r="T528" s="98"/>
      <c r="U528" s="101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</row>
    <row r="529" spans="1:75" ht="13.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9"/>
      <c r="O529" s="99"/>
      <c r="P529" s="99"/>
      <c r="Q529" s="98"/>
      <c r="R529" s="98"/>
      <c r="S529" s="98"/>
      <c r="T529" s="98"/>
      <c r="U529" s="101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</row>
    <row r="530" spans="1:75" ht="13.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9"/>
      <c r="O530" s="99"/>
      <c r="P530" s="99"/>
      <c r="Q530" s="98"/>
      <c r="R530" s="98"/>
      <c r="S530" s="98"/>
      <c r="T530" s="98"/>
      <c r="U530" s="101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</row>
    <row r="531" spans="1:75" ht="13.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9"/>
      <c r="O531" s="99"/>
      <c r="P531" s="99"/>
      <c r="Q531" s="98"/>
      <c r="R531" s="98"/>
      <c r="S531" s="98"/>
      <c r="T531" s="98"/>
      <c r="U531" s="101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</row>
    <row r="532" spans="1:75" ht="13.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9"/>
      <c r="O532" s="99"/>
      <c r="P532" s="99"/>
      <c r="Q532" s="98"/>
      <c r="R532" s="98"/>
      <c r="S532" s="98"/>
      <c r="T532" s="98"/>
      <c r="U532" s="101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</row>
    <row r="533" spans="1:75" ht="13.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9"/>
      <c r="O533" s="99"/>
      <c r="P533" s="99"/>
      <c r="Q533" s="98"/>
      <c r="R533" s="98"/>
      <c r="S533" s="98"/>
      <c r="T533" s="98"/>
      <c r="U533" s="101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</row>
    <row r="534" spans="1:75" ht="13.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9"/>
      <c r="O534" s="99"/>
      <c r="P534" s="99"/>
      <c r="Q534" s="98"/>
      <c r="R534" s="98"/>
      <c r="S534" s="98"/>
      <c r="T534" s="98"/>
      <c r="U534" s="101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</row>
    <row r="535" spans="1:75" ht="13.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9"/>
      <c r="O535" s="99"/>
      <c r="P535" s="99"/>
      <c r="Q535" s="98"/>
      <c r="R535" s="98"/>
      <c r="S535" s="98"/>
      <c r="T535" s="98"/>
      <c r="U535" s="101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</row>
    <row r="536" spans="1:75" ht="13.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9"/>
      <c r="O536" s="99"/>
      <c r="P536" s="99"/>
      <c r="Q536" s="98"/>
      <c r="R536" s="98"/>
      <c r="S536" s="98"/>
      <c r="T536" s="98"/>
      <c r="U536" s="101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</row>
    <row r="537" spans="1:75" ht="13.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9"/>
      <c r="O537" s="99"/>
      <c r="P537" s="99"/>
      <c r="Q537" s="98"/>
      <c r="R537" s="98"/>
      <c r="S537" s="98"/>
      <c r="T537" s="98"/>
      <c r="U537" s="101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</row>
    <row r="538" spans="1:75" ht="13.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9"/>
      <c r="O538" s="99"/>
      <c r="P538" s="99"/>
      <c r="Q538" s="98"/>
      <c r="R538" s="98"/>
      <c r="S538" s="98"/>
      <c r="T538" s="98"/>
      <c r="U538" s="101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</row>
    <row r="539" spans="1:75" ht="13.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9"/>
      <c r="O539" s="99"/>
      <c r="P539" s="99"/>
      <c r="Q539" s="98"/>
      <c r="R539" s="98"/>
      <c r="S539" s="98"/>
      <c r="T539" s="98"/>
      <c r="U539" s="101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</row>
    <row r="540" spans="1:75" ht="13.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9"/>
      <c r="O540" s="99"/>
      <c r="P540" s="99"/>
      <c r="Q540" s="98"/>
      <c r="R540" s="98"/>
      <c r="S540" s="98"/>
      <c r="T540" s="98"/>
      <c r="U540" s="101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</row>
    <row r="541" spans="1:75" ht="13.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9"/>
      <c r="O541" s="99"/>
      <c r="P541" s="99"/>
      <c r="Q541" s="98"/>
      <c r="R541" s="98"/>
      <c r="S541" s="98"/>
      <c r="T541" s="98"/>
      <c r="U541" s="101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</row>
    <row r="542" spans="1:75" ht="13.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9"/>
      <c r="O542" s="99"/>
      <c r="P542" s="99"/>
      <c r="Q542" s="98"/>
      <c r="R542" s="98"/>
      <c r="S542" s="98"/>
      <c r="T542" s="98"/>
      <c r="U542" s="101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</row>
    <row r="543" spans="1:75" ht="13.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9"/>
      <c r="O543" s="99"/>
      <c r="P543" s="99"/>
      <c r="Q543" s="98"/>
      <c r="R543" s="98"/>
      <c r="S543" s="98"/>
      <c r="T543" s="98"/>
      <c r="U543" s="101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</row>
    <row r="544" spans="1:75" ht="13.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9"/>
      <c r="O544" s="99"/>
      <c r="P544" s="99"/>
      <c r="Q544" s="98"/>
      <c r="R544" s="98"/>
      <c r="S544" s="98"/>
      <c r="T544" s="98"/>
      <c r="U544" s="101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</row>
    <row r="545" spans="1:75" ht="13.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9"/>
      <c r="O545" s="99"/>
      <c r="P545" s="99"/>
      <c r="Q545" s="98"/>
      <c r="R545" s="98"/>
      <c r="S545" s="98"/>
      <c r="T545" s="98"/>
      <c r="U545" s="101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</row>
    <row r="546" spans="1:75" ht="13.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9"/>
      <c r="O546" s="99"/>
      <c r="P546" s="99"/>
      <c r="Q546" s="98"/>
      <c r="R546" s="98"/>
      <c r="S546" s="98"/>
      <c r="T546" s="98"/>
      <c r="U546" s="101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</row>
    <row r="547" spans="1:75" ht="13.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9"/>
      <c r="O547" s="99"/>
      <c r="P547" s="99"/>
      <c r="Q547" s="98"/>
      <c r="R547" s="98"/>
      <c r="S547" s="98"/>
      <c r="T547" s="98"/>
      <c r="U547" s="101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</row>
    <row r="548" spans="1:75" ht="13.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9"/>
      <c r="O548" s="99"/>
      <c r="P548" s="99"/>
      <c r="Q548" s="98"/>
      <c r="R548" s="98"/>
      <c r="S548" s="98"/>
      <c r="T548" s="98"/>
      <c r="U548" s="101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</row>
    <row r="549" spans="1:75" ht="13.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9"/>
      <c r="O549" s="99"/>
      <c r="P549" s="99"/>
      <c r="Q549" s="98"/>
      <c r="R549" s="98"/>
      <c r="S549" s="98"/>
      <c r="T549" s="98"/>
      <c r="U549" s="101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</row>
    <row r="550" spans="1:75" ht="13.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9"/>
      <c r="O550" s="99"/>
      <c r="P550" s="99"/>
      <c r="Q550" s="98"/>
      <c r="R550" s="98"/>
      <c r="S550" s="98"/>
      <c r="T550" s="98"/>
      <c r="U550" s="101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</row>
    <row r="551" spans="1:75" ht="13.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9"/>
      <c r="O551" s="99"/>
      <c r="P551" s="99"/>
      <c r="Q551" s="98"/>
      <c r="R551" s="98"/>
      <c r="S551" s="98"/>
      <c r="T551" s="98"/>
      <c r="U551" s="101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</row>
    <row r="552" spans="1:75" ht="13.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9"/>
      <c r="O552" s="99"/>
      <c r="P552" s="99"/>
      <c r="Q552" s="98"/>
      <c r="R552" s="98"/>
      <c r="S552" s="98"/>
      <c r="T552" s="98"/>
      <c r="U552" s="101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</row>
    <row r="553" spans="1:75" ht="13.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9"/>
      <c r="O553" s="99"/>
      <c r="P553" s="99"/>
      <c r="Q553" s="98"/>
      <c r="R553" s="98"/>
      <c r="S553" s="98"/>
      <c r="T553" s="98"/>
      <c r="U553" s="101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</row>
    <row r="554" spans="1:75" ht="13.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9"/>
      <c r="O554" s="99"/>
      <c r="P554" s="99"/>
      <c r="Q554" s="98"/>
      <c r="R554" s="98"/>
      <c r="S554" s="98"/>
      <c r="T554" s="98"/>
      <c r="U554" s="101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</row>
    <row r="555" spans="1:75" ht="13.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9"/>
      <c r="O555" s="99"/>
      <c r="P555" s="99"/>
      <c r="Q555" s="98"/>
      <c r="R555" s="98"/>
      <c r="S555" s="98"/>
      <c r="T555" s="98"/>
      <c r="U555" s="101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</row>
    <row r="556" spans="1:75" ht="13.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9"/>
      <c r="O556" s="99"/>
      <c r="P556" s="99"/>
      <c r="Q556" s="98"/>
      <c r="R556" s="98"/>
      <c r="S556" s="98"/>
      <c r="T556" s="98"/>
      <c r="U556" s="101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</row>
    <row r="557" spans="1:75" ht="13.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9"/>
      <c r="O557" s="99"/>
      <c r="P557" s="99"/>
      <c r="Q557" s="98"/>
      <c r="R557" s="98"/>
      <c r="S557" s="98"/>
      <c r="T557" s="98"/>
      <c r="U557" s="101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</row>
    <row r="558" spans="1:75" ht="13.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9"/>
      <c r="O558" s="99"/>
      <c r="P558" s="99"/>
      <c r="Q558" s="98"/>
      <c r="R558" s="98"/>
      <c r="S558" s="98"/>
      <c r="T558" s="98"/>
      <c r="U558" s="101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</row>
    <row r="559" spans="1:75" ht="13.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9"/>
      <c r="O559" s="99"/>
      <c r="P559" s="99"/>
      <c r="Q559" s="98"/>
      <c r="R559" s="98"/>
      <c r="S559" s="98"/>
      <c r="T559" s="98"/>
      <c r="U559" s="101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</row>
    <row r="560" spans="1:75" ht="13.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9"/>
      <c r="O560" s="99"/>
      <c r="P560" s="99"/>
      <c r="Q560" s="98"/>
      <c r="R560" s="98"/>
      <c r="S560" s="98"/>
      <c r="T560" s="98"/>
      <c r="U560" s="101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</row>
    <row r="561" spans="1:75" ht="13.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9"/>
      <c r="O561" s="99"/>
      <c r="P561" s="99"/>
      <c r="Q561" s="98"/>
      <c r="R561" s="98"/>
      <c r="S561" s="98"/>
      <c r="T561" s="98"/>
      <c r="U561" s="101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</row>
    <row r="562" spans="1:75" ht="13.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9"/>
      <c r="O562" s="99"/>
      <c r="P562" s="99"/>
      <c r="Q562" s="98"/>
      <c r="R562" s="98"/>
      <c r="S562" s="98"/>
      <c r="T562" s="98"/>
      <c r="U562" s="101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</row>
    <row r="563" spans="1:75" ht="13.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9"/>
      <c r="O563" s="99"/>
      <c r="P563" s="99"/>
      <c r="Q563" s="98"/>
      <c r="R563" s="98"/>
      <c r="S563" s="98"/>
      <c r="T563" s="98"/>
      <c r="U563" s="101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</row>
    <row r="564" spans="1:75" ht="13.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9"/>
      <c r="O564" s="99"/>
      <c r="P564" s="99"/>
      <c r="Q564" s="98"/>
      <c r="R564" s="98"/>
      <c r="S564" s="98"/>
      <c r="T564" s="98"/>
      <c r="U564" s="101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</row>
    <row r="565" spans="1:75" ht="13.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9"/>
      <c r="O565" s="99"/>
      <c r="P565" s="99"/>
      <c r="Q565" s="98"/>
      <c r="R565" s="98"/>
      <c r="S565" s="98"/>
      <c r="T565" s="98"/>
      <c r="U565" s="101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</row>
    <row r="566" spans="1:75" ht="13.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9"/>
      <c r="O566" s="99"/>
      <c r="P566" s="99"/>
      <c r="Q566" s="98"/>
      <c r="R566" s="98"/>
      <c r="S566" s="98"/>
      <c r="T566" s="98"/>
      <c r="U566" s="101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</row>
    <row r="567" spans="1:75" ht="13.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9"/>
      <c r="O567" s="99"/>
      <c r="P567" s="99"/>
      <c r="Q567" s="98"/>
      <c r="R567" s="98"/>
      <c r="S567" s="98"/>
      <c r="T567" s="98"/>
      <c r="U567" s="101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</row>
    <row r="568" spans="1:75" ht="13.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9"/>
      <c r="O568" s="99"/>
      <c r="P568" s="99"/>
      <c r="Q568" s="98"/>
      <c r="R568" s="98"/>
      <c r="S568" s="98"/>
      <c r="T568" s="98"/>
      <c r="U568" s="101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</row>
    <row r="569" spans="1:75" ht="13.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9"/>
      <c r="O569" s="99"/>
      <c r="P569" s="99"/>
      <c r="Q569" s="98"/>
      <c r="R569" s="98"/>
      <c r="S569" s="98"/>
      <c r="T569" s="98"/>
      <c r="U569" s="101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</row>
    <row r="570" spans="1:75" ht="13.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9"/>
      <c r="O570" s="99"/>
      <c r="P570" s="99"/>
      <c r="Q570" s="98"/>
      <c r="R570" s="98"/>
      <c r="S570" s="98"/>
      <c r="T570" s="98"/>
      <c r="U570" s="101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</row>
    <row r="571" spans="1:75" ht="13.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9"/>
      <c r="O571" s="99"/>
      <c r="P571" s="99"/>
      <c r="Q571" s="98"/>
      <c r="R571" s="98"/>
      <c r="S571" s="98"/>
      <c r="T571" s="98"/>
      <c r="U571" s="101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</row>
    <row r="572" spans="1:75" ht="13.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9"/>
      <c r="O572" s="99"/>
      <c r="P572" s="99"/>
      <c r="Q572" s="98"/>
      <c r="R572" s="98"/>
      <c r="S572" s="98"/>
      <c r="T572" s="98"/>
      <c r="U572" s="101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</row>
    <row r="573" spans="1:75" ht="13.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9"/>
      <c r="O573" s="99"/>
      <c r="P573" s="99"/>
      <c r="Q573" s="98"/>
      <c r="R573" s="98"/>
      <c r="S573" s="98"/>
      <c r="T573" s="98"/>
      <c r="U573" s="101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</row>
    <row r="574" spans="1:75" ht="13.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9"/>
      <c r="O574" s="99"/>
      <c r="P574" s="99"/>
      <c r="Q574" s="98"/>
      <c r="R574" s="98"/>
      <c r="S574" s="98"/>
      <c r="T574" s="98"/>
      <c r="U574" s="101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</row>
    <row r="575" spans="1:75" ht="13.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9"/>
      <c r="O575" s="99"/>
      <c r="P575" s="99"/>
      <c r="Q575" s="98"/>
      <c r="R575" s="98"/>
      <c r="S575" s="98"/>
      <c r="T575" s="98"/>
      <c r="U575" s="101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</row>
    <row r="576" spans="1:75" ht="13.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9"/>
      <c r="O576" s="99"/>
      <c r="P576" s="99"/>
      <c r="Q576" s="98"/>
      <c r="R576" s="98"/>
      <c r="S576" s="98"/>
      <c r="T576" s="98"/>
      <c r="U576" s="101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</row>
    <row r="577" spans="1:75" ht="13.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9"/>
      <c r="O577" s="99"/>
      <c r="P577" s="99"/>
      <c r="Q577" s="98"/>
      <c r="R577" s="98"/>
      <c r="S577" s="98"/>
      <c r="T577" s="98"/>
      <c r="U577" s="101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</row>
    <row r="578" spans="1:75" ht="13.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9"/>
      <c r="O578" s="99"/>
      <c r="P578" s="99"/>
      <c r="Q578" s="98"/>
      <c r="R578" s="98"/>
      <c r="S578" s="98"/>
      <c r="T578" s="98"/>
      <c r="U578" s="101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</row>
    <row r="579" spans="1:75" ht="13.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9"/>
      <c r="O579" s="99"/>
      <c r="P579" s="99"/>
      <c r="Q579" s="98"/>
      <c r="R579" s="98"/>
      <c r="S579" s="98"/>
      <c r="T579" s="98"/>
      <c r="U579" s="101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</row>
    <row r="580" spans="1:75" ht="13.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9"/>
      <c r="O580" s="99"/>
      <c r="P580" s="99"/>
      <c r="Q580" s="98"/>
      <c r="R580" s="98"/>
      <c r="S580" s="98"/>
      <c r="T580" s="98"/>
      <c r="U580" s="101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</row>
    <row r="581" spans="1:75" ht="13.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9"/>
      <c r="O581" s="99"/>
      <c r="P581" s="99"/>
      <c r="Q581" s="98"/>
      <c r="R581" s="98"/>
      <c r="S581" s="98"/>
      <c r="T581" s="98"/>
      <c r="U581" s="101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</row>
    <row r="582" spans="1:75" ht="13.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9"/>
      <c r="O582" s="99"/>
      <c r="P582" s="99"/>
      <c r="Q582" s="98"/>
      <c r="R582" s="98"/>
      <c r="S582" s="98"/>
      <c r="T582" s="98"/>
      <c r="U582" s="101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</row>
    <row r="583" spans="1:75" ht="13.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9"/>
      <c r="O583" s="99"/>
      <c r="P583" s="99"/>
      <c r="Q583" s="98"/>
      <c r="R583" s="98"/>
      <c r="S583" s="98"/>
      <c r="T583" s="98"/>
      <c r="U583" s="101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</row>
    <row r="584" spans="1:75" ht="13.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9"/>
      <c r="O584" s="99"/>
      <c r="P584" s="99"/>
      <c r="Q584" s="98"/>
      <c r="R584" s="98"/>
      <c r="S584" s="98"/>
      <c r="T584" s="98"/>
      <c r="U584" s="101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</row>
    <row r="585" spans="1:75" ht="13.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9"/>
      <c r="O585" s="99"/>
      <c r="P585" s="99"/>
      <c r="Q585" s="98"/>
      <c r="R585" s="98"/>
      <c r="S585" s="98"/>
      <c r="T585" s="98"/>
      <c r="U585" s="101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</row>
    <row r="586" spans="1:75" ht="13.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9"/>
      <c r="O586" s="99"/>
      <c r="P586" s="99"/>
      <c r="Q586" s="98"/>
      <c r="R586" s="98"/>
      <c r="S586" s="98"/>
      <c r="T586" s="98"/>
      <c r="U586" s="101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</row>
    <row r="587" spans="1:75" ht="13.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9"/>
      <c r="O587" s="99"/>
      <c r="P587" s="99"/>
      <c r="Q587" s="98"/>
      <c r="R587" s="98"/>
      <c r="S587" s="98"/>
      <c r="T587" s="98"/>
      <c r="U587" s="101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</row>
    <row r="588" spans="1:75" ht="13.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9"/>
      <c r="O588" s="99"/>
      <c r="P588" s="99"/>
      <c r="Q588" s="98"/>
      <c r="R588" s="98"/>
      <c r="S588" s="98"/>
      <c r="T588" s="98"/>
      <c r="U588" s="101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</row>
    <row r="589" spans="1:75" ht="13.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9"/>
      <c r="O589" s="99"/>
      <c r="P589" s="99"/>
      <c r="Q589" s="98"/>
      <c r="R589" s="98"/>
      <c r="S589" s="98"/>
      <c r="T589" s="98"/>
      <c r="U589" s="101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</row>
    <row r="590" spans="1:75" ht="13.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9"/>
      <c r="O590" s="99"/>
      <c r="P590" s="99"/>
      <c r="Q590" s="98"/>
      <c r="R590" s="98"/>
      <c r="S590" s="98"/>
      <c r="T590" s="98"/>
      <c r="U590" s="101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</row>
    <row r="591" spans="1:75" ht="13.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9"/>
      <c r="O591" s="99"/>
      <c r="P591" s="99"/>
      <c r="Q591" s="98"/>
      <c r="R591" s="98"/>
      <c r="S591" s="98"/>
      <c r="T591" s="98"/>
      <c r="U591" s="101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</row>
    <row r="592" spans="1:75" ht="13.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9"/>
      <c r="O592" s="99"/>
      <c r="P592" s="99"/>
      <c r="Q592" s="98"/>
      <c r="R592" s="98"/>
      <c r="S592" s="98"/>
      <c r="T592" s="98"/>
      <c r="U592" s="101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</row>
    <row r="593" spans="1:75" ht="13.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9"/>
      <c r="O593" s="99"/>
      <c r="P593" s="99"/>
      <c r="Q593" s="98"/>
      <c r="R593" s="98"/>
      <c r="S593" s="98"/>
      <c r="T593" s="98"/>
      <c r="U593" s="101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</row>
    <row r="594" spans="1:75" ht="13.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9"/>
      <c r="O594" s="99"/>
      <c r="P594" s="99"/>
      <c r="Q594" s="98"/>
      <c r="R594" s="98"/>
      <c r="S594" s="98"/>
      <c r="T594" s="98"/>
      <c r="U594" s="101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</row>
    <row r="595" spans="1:75" ht="13.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9"/>
      <c r="O595" s="99"/>
      <c r="P595" s="99"/>
      <c r="Q595" s="98"/>
      <c r="R595" s="98"/>
      <c r="S595" s="98"/>
      <c r="T595" s="98"/>
      <c r="U595" s="101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</row>
    <row r="596" spans="1:75" ht="13.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9"/>
      <c r="O596" s="99"/>
      <c r="P596" s="99"/>
      <c r="Q596" s="98"/>
      <c r="R596" s="98"/>
      <c r="S596" s="98"/>
      <c r="T596" s="98"/>
      <c r="U596" s="101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</row>
    <row r="597" spans="1:75" ht="13.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9"/>
      <c r="O597" s="99"/>
      <c r="P597" s="99"/>
      <c r="Q597" s="98"/>
      <c r="R597" s="98"/>
      <c r="S597" s="98"/>
      <c r="T597" s="98"/>
      <c r="U597" s="101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</row>
    <row r="598" spans="1:75" ht="13.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9"/>
      <c r="O598" s="99"/>
      <c r="P598" s="99"/>
      <c r="Q598" s="98"/>
      <c r="R598" s="98"/>
      <c r="S598" s="98"/>
      <c r="T598" s="98"/>
      <c r="U598" s="101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</row>
    <row r="599" spans="1:75" ht="13.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9"/>
      <c r="O599" s="99"/>
      <c r="P599" s="99"/>
      <c r="Q599" s="98"/>
      <c r="R599" s="98"/>
      <c r="S599" s="98"/>
      <c r="T599" s="98"/>
      <c r="U599" s="101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</row>
    <row r="600" spans="1:75" ht="13.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9"/>
      <c r="O600" s="99"/>
      <c r="P600" s="99"/>
      <c r="Q600" s="98"/>
      <c r="R600" s="98"/>
      <c r="S600" s="98"/>
      <c r="T600" s="98"/>
      <c r="U600" s="101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</row>
    <row r="601" spans="1:75" ht="13.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9"/>
      <c r="O601" s="99"/>
      <c r="P601" s="99"/>
      <c r="Q601" s="98"/>
      <c r="R601" s="98"/>
      <c r="S601" s="98"/>
      <c r="T601" s="98"/>
      <c r="U601" s="101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98"/>
      <c r="BE601" s="98"/>
      <c r="BF601" s="98"/>
      <c r="BG601" s="98"/>
      <c r="BH601" s="98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  <c r="BT601" s="98"/>
      <c r="BU601" s="98"/>
      <c r="BV601" s="98"/>
      <c r="BW601" s="98"/>
    </row>
    <row r="602" spans="1:75" ht="13.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9"/>
      <c r="O602" s="99"/>
      <c r="P602" s="99"/>
      <c r="Q602" s="98"/>
      <c r="R602" s="98"/>
      <c r="S602" s="98"/>
      <c r="T602" s="98"/>
      <c r="U602" s="101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  <c r="BT602" s="98"/>
      <c r="BU602" s="98"/>
      <c r="BV602" s="98"/>
      <c r="BW602" s="98"/>
    </row>
    <row r="603" spans="1:75" ht="13.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9"/>
      <c r="O603" s="99"/>
      <c r="P603" s="99"/>
      <c r="Q603" s="98"/>
      <c r="R603" s="98"/>
      <c r="S603" s="98"/>
      <c r="T603" s="98"/>
      <c r="U603" s="101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98"/>
      <c r="BE603" s="98"/>
      <c r="BF603" s="98"/>
      <c r="BG603" s="98"/>
      <c r="BH603" s="98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  <c r="BT603" s="98"/>
      <c r="BU603" s="98"/>
      <c r="BV603" s="98"/>
      <c r="BW603" s="98"/>
    </row>
    <row r="604" spans="1:75" ht="13.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9"/>
      <c r="O604" s="99"/>
      <c r="P604" s="99"/>
      <c r="Q604" s="98"/>
      <c r="R604" s="98"/>
      <c r="S604" s="98"/>
      <c r="T604" s="98"/>
      <c r="U604" s="101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98"/>
      <c r="BE604" s="98"/>
      <c r="BF604" s="98"/>
      <c r="BG604" s="98"/>
      <c r="BH604" s="98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  <c r="BT604" s="98"/>
      <c r="BU604" s="98"/>
      <c r="BV604" s="98"/>
      <c r="BW604" s="98"/>
    </row>
    <row r="605" spans="1:75" ht="13.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9"/>
      <c r="O605" s="99"/>
      <c r="P605" s="99"/>
      <c r="Q605" s="98"/>
      <c r="R605" s="98"/>
      <c r="S605" s="98"/>
      <c r="T605" s="98"/>
      <c r="U605" s="101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</row>
    <row r="606" spans="1:75" ht="13.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9"/>
      <c r="O606" s="99"/>
      <c r="P606" s="99"/>
      <c r="Q606" s="98"/>
      <c r="R606" s="98"/>
      <c r="S606" s="98"/>
      <c r="T606" s="98"/>
      <c r="U606" s="101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  <c r="BT606" s="98"/>
      <c r="BU606" s="98"/>
      <c r="BV606" s="98"/>
      <c r="BW606" s="98"/>
    </row>
    <row r="607" spans="1:75" ht="13.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9"/>
      <c r="O607" s="99"/>
      <c r="P607" s="99"/>
      <c r="Q607" s="98"/>
      <c r="R607" s="98"/>
      <c r="S607" s="98"/>
      <c r="T607" s="98"/>
      <c r="U607" s="101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98"/>
      <c r="BE607" s="98"/>
      <c r="BF607" s="98"/>
      <c r="BG607" s="98"/>
      <c r="BH607" s="98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  <c r="BT607" s="98"/>
      <c r="BU607" s="98"/>
      <c r="BV607" s="98"/>
      <c r="BW607" s="98"/>
    </row>
    <row r="608" spans="1:75" ht="13.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9"/>
      <c r="O608" s="99"/>
      <c r="P608" s="99"/>
      <c r="Q608" s="98"/>
      <c r="R608" s="98"/>
      <c r="S608" s="98"/>
      <c r="T608" s="98"/>
      <c r="U608" s="101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98"/>
      <c r="BE608" s="98"/>
      <c r="BF608" s="98"/>
      <c r="BG608" s="98"/>
      <c r="BH608" s="98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  <c r="BT608" s="98"/>
      <c r="BU608" s="98"/>
      <c r="BV608" s="98"/>
      <c r="BW608" s="98"/>
    </row>
    <row r="609" spans="1:75" ht="13.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9"/>
      <c r="O609" s="99"/>
      <c r="P609" s="99"/>
      <c r="Q609" s="98"/>
      <c r="R609" s="98"/>
      <c r="S609" s="98"/>
      <c r="T609" s="98"/>
      <c r="U609" s="101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</row>
    <row r="610" spans="1:75" ht="13.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9"/>
      <c r="O610" s="99"/>
      <c r="P610" s="99"/>
      <c r="Q610" s="98"/>
      <c r="R610" s="98"/>
      <c r="S610" s="98"/>
      <c r="T610" s="98"/>
      <c r="U610" s="101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  <c r="BT610" s="98"/>
      <c r="BU610" s="98"/>
      <c r="BV610" s="98"/>
      <c r="BW610" s="98"/>
    </row>
    <row r="611" spans="1:75" ht="13.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9"/>
      <c r="O611" s="99"/>
      <c r="P611" s="99"/>
      <c r="Q611" s="98"/>
      <c r="R611" s="98"/>
      <c r="S611" s="98"/>
      <c r="T611" s="98"/>
      <c r="U611" s="101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98"/>
      <c r="BE611" s="98"/>
      <c r="BF611" s="98"/>
      <c r="BG611" s="98"/>
      <c r="BH611" s="98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  <c r="BT611" s="98"/>
      <c r="BU611" s="98"/>
      <c r="BV611" s="98"/>
      <c r="BW611" s="98"/>
    </row>
    <row r="612" spans="1:75" ht="13.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9"/>
      <c r="O612" s="99"/>
      <c r="P612" s="99"/>
      <c r="Q612" s="98"/>
      <c r="R612" s="98"/>
      <c r="S612" s="98"/>
      <c r="T612" s="98"/>
      <c r="U612" s="101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</row>
    <row r="613" spans="1:75" ht="13.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9"/>
      <c r="O613" s="99"/>
      <c r="P613" s="99"/>
      <c r="Q613" s="98"/>
      <c r="R613" s="98"/>
      <c r="S613" s="98"/>
      <c r="T613" s="98"/>
      <c r="U613" s="101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</row>
    <row r="614" spans="1:75" ht="13.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9"/>
      <c r="O614" s="99"/>
      <c r="P614" s="99"/>
      <c r="Q614" s="98"/>
      <c r="R614" s="98"/>
      <c r="S614" s="98"/>
      <c r="T614" s="98"/>
      <c r="U614" s="101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</row>
    <row r="615" spans="1:75" ht="13.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9"/>
      <c r="O615" s="99"/>
      <c r="P615" s="99"/>
      <c r="Q615" s="98"/>
      <c r="R615" s="98"/>
      <c r="S615" s="98"/>
      <c r="T615" s="98"/>
      <c r="U615" s="101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</row>
    <row r="616" spans="1:75" ht="13.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9"/>
      <c r="O616" s="99"/>
      <c r="P616" s="99"/>
      <c r="Q616" s="98"/>
      <c r="R616" s="98"/>
      <c r="S616" s="98"/>
      <c r="T616" s="98"/>
      <c r="U616" s="101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98"/>
      <c r="BE616" s="98"/>
      <c r="BF616" s="98"/>
      <c r="BG616" s="98"/>
      <c r="BH616" s="98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  <c r="BT616" s="98"/>
      <c r="BU616" s="98"/>
      <c r="BV616" s="98"/>
      <c r="BW616" s="98"/>
    </row>
    <row r="617" spans="1:75" ht="13.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9"/>
      <c r="O617" s="99"/>
      <c r="P617" s="99"/>
      <c r="Q617" s="98"/>
      <c r="R617" s="98"/>
      <c r="S617" s="98"/>
      <c r="T617" s="98"/>
      <c r="U617" s="101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</row>
    <row r="618" spans="1:75" ht="13.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9"/>
      <c r="O618" s="99"/>
      <c r="P618" s="99"/>
      <c r="Q618" s="98"/>
      <c r="R618" s="98"/>
      <c r="S618" s="98"/>
      <c r="T618" s="98"/>
      <c r="U618" s="101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  <c r="BT618" s="98"/>
      <c r="BU618" s="98"/>
      <c r="BV618" s="98"/>
      <c r="BW618" s="98"/>
    </row>
    <row r="619" spans="1:75" ht="13.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9"/>
      <c r="O619" s="99"/>
      <c r="P619" s="99"/>
      <c r="Q619" s="98"/>
      <c r="R619" s="98"/>
      <c r="S619" s="98"/>
      <c r="T619" s="98"/>
      <c r="U619" s="101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98"/>
      <c r="BE619" s="98"/>
      <c r="BF619" s="98"/>
      <c r="BG619" s="98"/>
      <c r="BH619" s="98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  <c r="BT619" s="98"/>
      <c r="BU619" s="98"/>
      <c r="BV619" s="98"/>
      <c r="BW619" s="98"/>
    </row>
    <row r="620" spans="1:75" ht="13.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9"/>
      <c r="O620" s="99"/>
      <c r="P620" s="99"/>
      <c r="Q620" s="98"/>
      <c r="R620" s="98"/>
      <c r="S620" s="98"/>
      <c r="T620" s="98"/>
      <c r="U620" s="101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</row>
    <row r="621" spans="1:75" ht="13.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9"/>
      <c r="O621" s="99"/>
      <c r="P621" s="99"/>
      <c r="Q621" s="98"/>
      <c r="R621" s="98"/>
      <c r="S621" s="98"/>
      <c r="T621" s="98"/>
      <c r="U621" s="101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98"/>
      <c r="BE621" s="98"/>
      <c r="BF621" s="98"/>
      <c r="BG621" s="98"/>
      <c r="BH621" s="98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  <c r="BT621" s="98"/>
      <c r="BU621" s="98"/>
      <c r="BV621" s="98"/>
      <c r="BW621" s="98"/>
    </row>
    <row r="622" spans="1:75" ht="13.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9"/>
      <c r="O622" s="99"/>
      <c r="P622" s="99"/>
      <c r="Q622" s="98"/>
      <c r="R622" s="98"/>
      <c r="S622" s="98"/>
      <c r="T622" s="98"/>
      <c r="U622" s="101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  <c r="BT622" s="98"/>
      <c r="BU622" s="98"/>
      <c r="BV622" s="98"/>
      <c r="BW622" s="98"/>
    </row>
    <row r="623" spans="1:75" ht="13.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9"/>
      <c r="O623" s="99"/>
      <c r="P623" s="99"/>
      <c r="Q623" s="98"/>
      <c r="R623" s="98"/>
      <c r="S623" s="98"/>
      <c r="T623" s="98"/>
      <c r="U623" s="101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</row>
    <row r="624" spans="1:75" ht="13.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9"/>
      <c r="O624" s="99"/>
      <c r="P624" s="99"/>
      <c r="Q624" s="98"/>
      <c r="R624" s="98"/>
      <c r="S624" s="98"/>
      <c r="T624" s="98"/>
      <c r="U624" s="101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</row>
    <row r="625" spans="1:75" ht="13.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9"/>
      <c r="O625" s="99"/>
      <c r="P625" s="99"/>
      <c r="Q625" s="98"/>
      <c r="R625" s="98"/>
      <c r="S625" s="98"/>
      <c r="T625" s="98"/>
      <c r="U625" s="101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</row>
    <row r="626" spans="1:75" ht="13.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9"/>
      <c r="O626" s="99"/>
      <c r="P626" s="99"/>
      <c r="Q626" s="98"/>
      <c r="R626" s="98"/>
      <c r="S626" s="98"/>
      <c r="T626" s="98"/>
      <c r="U626" s="101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  <c r="BT626" s="98"/>
      <c r="BU626" s="98"/>
      <c r="BV626" s="98"/>
      <c r="BW626" s="98"/>
    </row>
    <row r="627" spans="1:75" ht="13.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9"/>
      <c r="O627" s="99"/>
      <c r="P627" s="99"/>
      <c r="Q627" s="98"/>
      <c r="R627" s="98"/>
      <c r="S627" s="98"/>
      <c r="T627" s="98"/>
      <c r="U627" s="101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98"/>
      <c r="BE627" s="98"/>
      <c r="BF627" s="98"/>
      <c r="BG627" s="98"/>
      <c r="BH627" s="98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  <c r="BT627" s="98"/>
      <c r="BU627" s="98"/>
      <c r="BV627" s="98"/>
      <c r="BW627" s="98"/>
    </row>
    <row r="628" spans="1:75" ht="13.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9"/>
      <c r="O628" s="99"/>
      <c r="P628" s="99"/>
      <c r="Q628" s="98"/>
      <c r="R628" s="98"/>
      <c r="S628" s="98"/>
      <c r="T628" s="98"/>
      <c r="U628" s="101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</row>
    <row r="629" spans="1:75" ht="13.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9"/>
      <c r="O629" s="99"/>
      <c r="P629" s="99"/>
      <c r="Q629" s="98"/>
      <c r="R629" s="98"/>
      <c r="S629" s="98"/>
      <c r="T629" s="98"/>
      <c r="U629" s="101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</row>
    <row r="630" spans="1:75" ht="13.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9"/>
      <c r="O630" s="99"/>
      <c r="P630" s="99"/>
      <c r="Q630" s="98"/>
      <c r="R630" s="98"/>
      <c r="S630" s="98"/>
      <c r="T630" s="98"/>
      <c r="U630" s="101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  <c r="BT630" s="98"/>
      <c r="BU630" s="98"/>
      <c r="BV630" s="98"/>
      <c r="BW630" s="98"/>
    </row>
    <row r="631" spans="1:75" ht="13.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9"/>
      <c r="O631" s="99"/>
      <c r="P631" s="99"/>
      <c r="Q631" s="98"/>
      <c r="R631" s="98"/>
      <c r="S631" s="98"/>
      <c r="T631" s="98"/>
      <c r="U631" s="101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98"/>
      <c r="BE631" s="98"/>
      <c r="BF631" s="98"/>
      <c r="BG631" s="98"/>
      <c r="BH631" s="98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  <c r="BT631" s="98"/>
      <c r="BU631" s="98"/>
      <c r="BV631" s="98"/>
      <c r="BW631" s="98"/>
    </row>
    <row r="632" spans="1:75" ht="13.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9"/>
      <c r="O632" s="99"/>
      <c r="P632" s="99"/>
      <c r="Q632" s="98"/>
      <c r="R632" s="98"/>
      <c r="S632" s="98"/>
      <c r="T632" s="98"/>
      <c r="U632" s="101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98"/>
      <c r="BE632" s="9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</row>
    <row r="633" spans="1:75" ht="13.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9"/>
      <c r="O633" s="99"/>
      <c r="P633" s="99"/>
      <c r="Q633" s="98"/>
      <c r="R633" s="98"/>
      <c r="S633" s="98"/>
      <c r="T633" s="98"/>
      <c r="U633" s="101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98"/>
      <c r="BE633" s="98"/>
      <c r="BF633" s="98"/>
      <c r="BG633" s="98"/>
      <c r="BH633" s="98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  <c r="BT633" s="98"/>
      <c r="BU633" s="98"/>
      <c r="BV633" s="98"/>
      <c r="BW633" s="98"/>
    </row>
    <row r="634" spans="1:75" ht="13.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9"/>
      <c r="O634" s="99"/>
      <c r="P634" s="99"/>
      <c r="Q634" s="98"/>
      <c r="R634" s="98"/>
      <c r="S634" s="98"/>
      <c r="T634" s="98"/>
      <c r="U634" s="101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</row>
    <row r="635" spans="1:75" ht="13.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9"/>
      <c r="O635" s="99"/>
      <c r="P635" s="99"/>
      <c r="Q635" s="98"/>
      <c r="R635" s="98"/>
      <c r="S635" s="98"/>
      <c r="T635" s="98"/>
      <c r="U635" s="101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98"/>
      <c r="BE635" s="98"/>
      <c r="BF635" s="98"/>
      <c r="BG635" s="98"/>
      <c r="BH635" s="98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  <c r="BT635" s="98"/>
      <c r="BU635" s="98"/>
      <c r="BV635" s="98"/>
      <c r="BW635" s="98"/>
    </row>
    <row r="636" spans="1:75" ht="13.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9"/>
      <c r="O636" s="99"/>
      <c r="P636" s="99"/>
      <c r="Q636" s="98"/>
      <c r="R636" s="98"/>
      <c r="S636" s="98"/>
      <c r="T636" s="98"/>
      <c r="U636" s="101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98"/>
      <c r="BE636" s="98"/>
      <c r="BF636" s="98"/>
      <c r="BG636" s="98"/>
      <c r="BH636" s="98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  <c r="BT636" s="98"/>
      <c r="BU636" s="98"/>
      <c r="BV636" s="98"/>
      <c r="BW636" s="98"/>
    </row>
    <row r="637" spans="1:75" ht="13.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9"/>
      <c r="O637" s="99"/>
      <c r="P637" s="99"/>
      <c r="Q637" s="98"/>
      <c r="R637" s="98"/>
      <c r="S637" s="98"/>
      <c r="T637" s="98"/>
      <c r="U637" s="101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98"/>
      <c r="BE637" s="98"/>
      <c r="BF637" s="98"/>
      <c r="BG637" s="98"/>
      <c r="BH637" s="98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  <c r="BT637" s="98"/>
      <c r="BU637" s="98"/>
      <c r="BV637" s="98"/>
      <c r="BW637" s="98"/>
    </row>
    <row r="638" spans="1:75" ht="13.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9"/>
      <c r="O638" s="99"/>
      <c r="P638" s="99"/>
      <c r="Q638" s="98"/>
      <c r="R638" s="98"/>
      <c r="S638" s="98"/>
      <c r="T638" s="98"/>
      <c r="U638" s="101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</row>
    <row r="639" spans="1:75" ht="13.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9"/>
      <c r="O639" s="99"/>
      <c r="P639" s="99"/>
      <c r="Q639" s="98"/>
      <c r="R639" s="98"/>
      <c r="S639" s="98"/>
      <c r="T639" s="98"/>
      <c r="U639" s="101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</row>
    <row r="640" spans="1:75" ht="13.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9"/>
      <c r="O640" s="99"/>
      <c r="P640" s="99"/>
      <c r="Q640" s="98"/>
      <c r="R640" s="98"/>
      <c r="S640" s="98"/>
      <c r="T640" s="98"/>
      <c r="U640" s="101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</row>
    <row r="641" spans="1:75" ht="13.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9"/>
      <c r="O641" s="99"/>
      <c r="P641" s="99"/>
      <c r="Q641" s="98"/>
      <c r="R641" s="98"/>
      <c r="S641" s="98"/>
      <c r="T641" s="98"/>
      <c r="U641" s="101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98"/>
      <c r="BE641" s="98"/>
      <c r="BF641" s="98"/>
      <c r="BG641" s="98"/>
      <c r="BH641" s="98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  <c r="BT641" s="98"/>
      <c r="BU641" s="98"/>
      <c r="BV641" s="98"/>
      <c r="BW641" s="98"/>
    </row>
    <row r="642" spans="1:75" ht="13.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9"/>
      <c r="O642" s="99"/>
      <c r="P642" s="99"/>
      <c r="Q642" s="98"/>
      <c r="R642" s="98"/>
      <c r="S642" s="98"/>
      <c r="T642" s="98"/>
      <c r="U642" s="101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  <c r="BT642" s="98"/>
      <c r="BU642" s="98"/>
      <c r="BV642" s="98"/>
      <c r="BW642" s="98"/>
    </row>
    <row r="643" spans="1:75" ht="13.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9"/>
      <c r="O643" s="99"/>
      <c r="P643" s="99"/>
      <c r="Q643" s="98"/>
      <c r="R643" s="98"/>
      <c r="S643" s="98"/>
      <c r="T643" s="98"/>
      <c r="U643" s="101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98"/>
      <c r="BE643" s="98"/>
      <c r="BF643" s="98"/>
      <c r="BG643" s="98"/>
      <c r="BH643" s="98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  <c r="BT643" s="98"/>
      <c r="BU643" s="98"/>
      <c r="BV643" s="98"/>
      <c r="BW643" s="98"/>
    </row>
    <row r="644" spans="1:75" ht="13.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9"/>
      <c r="O644" s="99"/>
      <c r="P644" s="99"/>
      <c r="Q644" s="98"/>
      <c r="R644" s="98"/>
      <c r="S644" s="98"/>
      <c r="T644" s="98"/>
      <c r="U644" s="101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98"/>
      <c r="BE644" s="98"/>
      <c r="BF644" s="98"/>
      <c r="BG644" s="98"/>
      <c r="BH644" s="98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  <c r="BT644" s="98"/>
      <c r="BU644" s="98"/>
      <c r="BV644" s="98"/>
      <c r="BW644" s="98"/>
    </row>
    <row r="645" spans="1:75" ht="13.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9"/>
      <c r="O645" s="99"/>
      <c r="P645" s="99"/>
      <c r="Q645" s="98"/>
      <c r="R645" s="98"/>
      <c r="S645" s="98"/>
      <c r="T645" s="98"/>
      <c r="U645" s="101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98"/>
      <c r="BE645" s="98"/>
      <c r="BF645" s="98"/>
      <c r="BG645" s="98"/>
      <c r="BH645" s="98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  <c r="BT645" s="98"/>
      <c r="BU645" s="98"/>
      <c r="BV645" s="98"/>
      <c r="BW645" s="98"/>
    </row>
    <row r="646" spans="1:75" ht="13.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9"/>
      <c r="O646" s="99"/>
      <c r="P646" s="99"/>
      <c r="Q646" s="98"/>
      <c r="R646" s="98"/>
      <c r="S646" s="98"/>
      <c r="T646" s="98"/>
      <c r="U646" s="101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  <c r="BT646" s="98"/>
      <c r="BU646" s="98"/>
      <c r="BV646" s="98"/>
      <c r="BW646" s="98"/>
    </row>
    <row r="647" spans="1:75" ht="13.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9"/>
      <c r="O647" s="99"/>
      <c r="P647" s="99"/>
      <c r="Q647" s="98"/>
      <c r="R647" s="98"/>
      <c r="S647" s="98"/>
      <c r="T647" s="98"/>
      <c r="U647" s="101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98"/>
      <c r="BE647" s="98"/>
      <c r="BF647" s="98"/>
      <c r="BG647" s="98"/>
      <c r="BH647" s="98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  <c r="BT647" s="98"/>
      <c r="BU647" s="98"/>
      <c r="BV647" s="98"/>
      <c r="BW647" s="98"/>
    </row>
    <row r="648" spans="1:75" ht="13.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9"/>
      <c r="O648" s="99"/>
      <c r="P648" s="99"/>
      <c r="Q648" s="98"/>
      <c r="R648" s="98"/>
      <c r="S648" s="98"/>
      <c r="T648" s="98"/>
      <c r="U648" s="101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</row>
    <row r="649" spans="1:75" ht="13.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9"/>
      <c r="O649" s="99"/>
      <c r="P649" s="99"/>
      <c r="Q649" s="98"/>
      <c r="R649" s="98"/>
      <c r="S649" s="98"/>
      <c r="T649" s="98"/>
      <c r="U649" s="101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</row>
    <row r="650" spans="1:75" ht="13.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9"/>
      <c r="O650" s="99"/>
      <c r="P650" s="99"/>
      <c r="Q650" s="98"/>
      <c r="R650" s="98"/>
      <c r="S650" s="98"/>
      <c r="T650" s="98"/>
      <c r="U650" s="101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</row>
    <row r="651" spans="1:75" ht="13.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9"/>
      <c r="O651" s="99"/>
      <c r="P651" s="99"/>
      <c r="Q651" s="98"/>
      <c r="R651" s="98"/>
      <c r="S651" s="98"/>
      <c r="T651" s="98"/>
      <c r="U651" s="101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98"/>
      <c r="BE651" s="98"/>
      <c r="BF651" s="98"/>
      <c r="BG651" s="98"/>
      <c r="BH651" s="98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  <c r="BT651" s="98"/>
      <c r="BU651" s="98"/>
      <c r="BV651" s="98"/>
      <c r="BW651" s="98"/>
    </row>
    <row r="652" spans="1:75" ht="13.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9"/>
      <c r="O652" s="99"/>
      <c r="P652" s="99"/>
      <c r="Q652" s="98"/>
      <c r="R652" s="98"/>
      <c r="S652" s="98"/>
      <c r="T652" s="98"/>
      <c r="U652" s="101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</row>
    <row r="653" spans="1:75" ht="13.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9"/>
      <c r="O653" s="99"/>
      <c r="P653" s="99"/>
      <c r="Q653" s="98"/>
      <c r="R653" s="98"/>
      <c r="S653" s="98"/>
      <c r="T653" s="98"/>
      <c r="U653" s="101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  <c r="BT653" s="98"/>
      <c r="BU653" s="98"/>
      <c r="BV653" s="98"/>
      <c r="BW653" s="98"/>
    </row>
    <row r="654" spans="1:75" ht="13.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9"/>
      <c r="O654" s="99"/>
      <c r="P654" s="99"/>
      <c r="Q654" s="98"/>
      <c r="R654" s="98"/>
      <c r="S654" s="98"/>
      <c r="T654" s="98"/>
      <c r="U654" s="101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</row>
    <row r="655" spans="1:75" ht="13.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9"/>
      <c r="O655" s="99"/>
      <c r="P655" s="99"/>
      <c r="Q655" s="98"/>
      <c r="R655" s="98"/>
      <c r="S655" s="98"/>
      <c r="T655" s="98"/>
      <c r="U655" s="101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</row>
    <row r="656" spans="1:75" ht="13.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9"/>
      <c r="O656" s="99"/>
      <c r="P656" s="99"/>
      <c r="Q656" s="98"/>
      <c r="R656" s="98"/>
      <c r="S656" s="98"/>
      <c r="T656" s="98"/>
      <c r="U656" s="101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</row>
    <row r="657" spans="1:75" ht="13.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9"/>
      <c r="O657" s="99"/>
      <c r="P657" s="99"/>
      <c r="Q657" s="98"/>
      <c r="R657" s="98"/>
      <c r="S657" s="98"/>
      <c r="T657" s="98"/>
      <c r="U657" s="101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</row>
    <row r="658" spans="1:75" ht="13.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9"/>
      <c r="O658" s="99"/>
      <c r="P658" s="99"/>
      <c r="Q658" s="98"/>
      <c r="R658" s="98"/>
      <c r="S658" s="98"/>
      <c r="T658" s="98"/>
      <c r="U658" s="101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</row>
    <row r="659" spans="1:75" ht="13.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9"/>
      <c r="O659" s="99"/>
      <c r="P659" s="99"/>
      <c r="Q659" s="98"/>
      <c r="R659" s="98"/>
      <c r="S659" s="98"/>
      <c r="T659" s="98"/>
      <c r="U659" s="101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</row>
    <row r="660" spans="1:75" ht="13.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9"/>
      <c r="O660" s="99"/>
      <c r="P660" s="99"/>
      <c r="Q660" s="98"/>
      <c r="R660" s="98"/>
      <c r="S660" s="98"/>
      <c r="T660" s="98"/>
      <c r="U660" s="101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</row>
    <row r="661" spans="1:75" ht="13.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9"/>
      <c r="O661" s="99"/>
      <c r="P661" s="99"/>
      <c r="Q661" s="98"/>
      <c r="R661" s="98"/>
      <c r="S661" s="98"/>
      <c r="T661" s="98"/>
      <c r="U661" s="101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98"/>
      <c r="BE661" s="98"/>
      <c r="BF661" s="98"/>
      <c r="BG661" s="98"/>
      <c r="BH661" s="98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  <c r="BT661" s="98"/>
      <c r="BU661" s="98"/>
      <c r="BV661" s="98"/>
      <c r="BW661" s="98"/>
    </row>
    <row r="662" spans="1:75" ht="13.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9"/>
      <c r="O662" s="99"/>
      <c r="P662" s="99"/>
      <c r="Q662" s="98"/>
      <c r="R662" s="98"/>
      <c r="S662" s="98"/>
      <c r="T662" s="98"/>
      <c r="U662" s="101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98"/>
      <c r="BE662" s="98"/>
      <c r="BF662" s="98"/>
      <c r="BG662" s="98"/>
      <c r="BH662" s="98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  <c r="BT662" s="98"/>
      <c r="BU662" s="98"/>
      <c r="BV662" s="98"/>
      <c r="BW662" s="98"/>
    </row>
    <row r="663" spans="1:75" ht="13.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9"/>
      <c r="O663" s="99"/>
      <c r="P663" s="99"/>
      <c r="Q663" s="98"/>
      <c r="R663" s="98"/>
      <c r="S663" s="98"/>
      <c r="T663" s="98"/>
      <c r="U663" s="101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98"/>
      <c r="BE663" s="98"/>
      <c r="BF663" s="98"/>
      <c r="BG663" s="98"/>
      <c r="BH663" s="98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  <c r="BT663" s="98"/>
      <c r="BU663" s="98"/>
      <c r="BV663" s="98"/>
      <c r="BW663" s="98"/>
    </row>
    <row r="664" spans="1:75" ht="13.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9"/>
      <c r="O664" s="99"/>
      <c r="P664" s="99"/>
      <c r="Q664" s="98"/>
      <c r="R664" s="98"/>
      <c r="S664" s="98"/>
      <c r="T664" s="98"/>
      <c r="U664" s="101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</row>
    <row r="665" spans="1:75" ht="13.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9"/>
      <c r="O665" s="99"/>
      <c r="P665" s="99"/>
      <c r="Q665" s="98"/>
      <c r="R665" s="98"/>
      <c r="S665" s="98"/>
      <c r="T665" s="98"/>
      <c r="U665" s="101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</row>
    <row r="666" spans="1:75" ht="13.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9"/>
      <c r="O666" s="99"/>
      <c r="P666" s="99"/>
      <c r="Q666" s="98"/>
      <c r="R666" s="98"/>
      <c r="S666" s="98"/>
      <c r="T666" s="98"/>
      <c r="U666" s="101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</row>
    <row r="667" spans="1:75" ht="13.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9"/>
      <c r="O667" s="99"/>
      <c r="P667" s="99"/>
      <c r="Q667" s="98"/>
      <c r="R667" s="98"/>
      <c r="S667" s="98"/>
      <c r="T667" s="98"/>
      <c r="U667" s="101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98"/>
      <c r="BE667" s="98"/>
      <c r="BF667" s="98"/>
      <c r="BG667" s="98"/>
      <c r="BH667" s="98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  <c r="BT667" s="98"/>
      <c r="BU667" s="98"/>
      <c r="BV667" s="98"/>
      <c r="BW667" s="98"/>
    </row>
    <row r="668" spans="1:75" ht="13.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9"/>
      <c r="O668" s="99"/>
      <c r="P668" s="99"/>
      <c r="Q668" s="98"/>
      <c r="R668" s="98"/>
      <c r="S668" s="98"/>
      <c r="T668" s="98"/>
      <c r="U668" s="101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98"/>
      <c r="BE668" s="98"/>
      <c r="BF668" s="98"/>
      <c r="BG668" s="98"/>
      <c r="BH668" s="98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  <c r="BT668" s="98"/>
      <c r="BU668" s="98"/>
      <c r="BV668" s="98"/>
      <c r="BW668" s="98"/>
    </row>
    <row r="669" spans="1:75" ht="13.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9"/>
      <c r="O669" s="99"/>
      <c r="P669" s="99"/>
      <c r="Q669" s="98"/>
      <c r="R669" s="98"/>
      <c r="S669" s="98"/>
      <c r="T669" s="98"/>
      <c r="U669" s="101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98"/>
      <c r="BE669" s="98"/>
      <c r="BF669" s="98"/>
      <c r="BG669" s="98"/>
      <c r="BH669" s="98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  <c r="BT669" s="98"/>
      <c r="BU669" s="98"/>
      <c r="BV669" s="98"/>
      <c r="BW669" s="98"/>
    </row>
    <row r="670" spans="1:75" ht="13.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9"/>
      <c r="O670" s="99"/>
      <c r="P670" s="99"/>
      <c r="Q670" s="98"/>
      <c r="R670" s="98"/>
      <c r="S670" s="98"/>
      <c r="T670" s="98"/>
      <c r="U670" s="101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98"/>
      <c r="BE670" s="98"/>
      <c r="BF670" s="98"/>
      <c r="BG670" s="98"/>
      <c r="BH670" s="98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  <c r="BT670" s="98"/>
      <c r="BU670" s="98"/>
      <c r="BV670" s="98"/>
      <c r="BW670" s="98"/>
    </row>
    <row r="671" spans="1:75" ht="13.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9"/>
      <c r="O671" s="99"/>
      <c r="P671" s="99"/>
      <c r="Q671" s="98"/>
      <c r="R671" s="98"/>
      <c r="S671" s="98"/>
      <c r="T671" s="98"/>
      <c r="U671" s="101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98"/>
      <c r="BE671" s="98"/>
      <c r="BF671" s="98"/>
      <c r="BG671" s="98"/>
      <c r="BH671" s="98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  <c r="BT671" s="98"/>
      <c r="BU671" s="98"/>
      <c r="BV671" s="98"/>
      <c r="BW671" s="98"/>
    </row>
    <row r="672" spans="1:75" ht="13.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9"/>
      <c r="O672" s="99"/>
      <c r="P672" s="99"/>
      <c r="Q672" s="98"/>
      <c r="R672" s="98"/>
      <c r="S672" s="98"/>
      <c r="T672" s="98"/>
      <c r="U672" s="101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98"/>
      <c r="BE672" s="98"/>
      <c r="BF672" s="98"/>
      <c r="BG672" s="98"/>
      <c r="BH672" s="98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  <c r="BT672" s="98"/>
      <c r="BU672" s="98"/>
      <c r="BV672" s="98"/>
      <c r="BW672" s="98"/>
    </row>
    <row r="673" spans="1:75" ht="13.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9"/>
      <c r="O673" s="99"/>
      <c r="P673" s="99"/>
      <c r="Q673" s="98"/>
      <c r="R673" s="98"/>
      <c r="S673" s="98"/>
      <c r="T673" s="98"/>
      <c r="U673" s="101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98"/>
      <c r="BE673" s="98"/>
      <c r="BF673" s="98"/>
      <c r="BG673" s="98"/>
      <c r="BH673" s="98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  <c r="BT673" s="98"/>
      <c r="BU673" s="98"/>
      <c r="BV673" s="98"/>
      <c r="BW673" s="98"/>
    </row>
    <row r="674" spans="1:75" ht="13.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9"/>
      <c r="O674" s="99"/>
      <c r="P674" s="99"/>
      <c r="Q674" s="98"/>
      <c r="R674" s="98"/>
      <c r="S674" s="98"/>
      <c r="T674" s="98"/>
      <c r="U674" s="101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98"/>
      <c r="BE674" s="98"/>
      <c r="BF674" s="98"/>
      <c r="BG674" s="98"/>
      <c r="BH674" s="98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  <c r="BT674" s="98"/>
      <c r="BU674" s="98"/>
      <c r="BV674" s="98"/>
      <c r="BW674" s="98"/>
    </row>
    <row r="675" spans="1:75" ht="13.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9"/>
      <c r="O675" s="99"/>
      <c r="P675" s="99"/>
      <c r="Q675" s="98"/>
      <c r="R675" s="98"/>
      <c r="S675" s="98"/>
      <c r="T675" s="98"/>
      <c r="U675" s="101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98"/>
      <c r="BE675" s="98"/>
      <c r="BF675" s="98"/>
      <c r="BG675" s="98"/>
      <c r="BH675" s="98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  <c r="BT675" s="98"/>
      <c r="BU675" s="98"/>
      <c r="BV675" s="98"/>
      <c r="BW675" s="98"/>
    </row>
    <row r="676" spans="1:75" ht="13.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9"/>
      <c r="O676" s="99"/>
      <c r="P676" s="99"/>
      <c r="Q676" s="98"/>
      <c r="R676" s="98"/>
      <c r="S676" s="98"/>
      <c r="T676" s="98"/>
      <c r="U676" s="101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  <c r="BT676" s="98"/>
      <c r="BU676" s="98"/>
      <c r="BV676" s="98"/>
      <c r="BW676" s="98"/>
    </row>
    <row r="677" spans="1:75" ht="13.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9"/>
      <c r="O677" s="99"/>
      <c r="P677" s="99"/>
      <c r="Q677" s="98"/>
      <c r="R677" s="98"/>
      <c r="S677" s="98"/>
      <c r="T677" s="98"/>
      <c r="U677" s="101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98"/>
      <c r="BE677" s="98"/>
      <c r="BF677" s="98"/>
      <c r="BG677" s="98"/>
      <c r="BH677" s="98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  <c r="BT677" s="98"/>
      <c r="BU677" s="98"/>
      <c r="BV677" s="98"/>
      <c r="BW677" s="98"/>
    </row>
    <row r="678" spans="1:75" ht="13.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9"/>
      <c r="O678" s="99"/>
      <c r="P678" s="99"/>
      <c r="Q678" s="98"/>
      <c r="R678" s="98"/>
      <c r="S678" s="98"/>
      <c r="T678" s="98"/>
      <c r="U678" s="101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98"/>
      <c r="BE678" s="98"/>
      <c r="BF678" s="98"/>
      <c r="BG678" s="98"/>
      <c r="BH678" s="98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  <c r="BT678" s="98"/>
      <c r="BU678" s="98"/>
      <c r="BV678" s="98"/>
      <c r="BW678" s="98"/>
    </row>
    <row r="679" spans="1:75" ht="13.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9"/>
      <c r="O679" s="99"/>
      <c r="P679" s="99"/>
      <c r="Q679" s="98"/>
      <c r="R679" s="98"/>
      <c r="S679" s="98"/>
      <c r="T679" s="98"/>
      <c r="U679" s="101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98"/>
      <c r="BE679" s="98"/>
      <c r="BF679" s="98"/>
      <c r="BG679" s="98"/>
      <c r="BH679" s="98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  <c r="BT679" s="98"/>
      <c r="BU679" s="98"/>
      <c r="BV679" s="98"/>
      <c r="BW679" s="98"/>
    </row>
    <row r="680" spans="1:75" ht="13.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9"/>
      <c r="O680" s="99"/>
      <c r="P680" s="99"/>
      <c r="Q680" s="98"/>
      <c r="R680" s="98"/>
      <c r="S680" s="98"/>
      <c r="T680" s="98"/>
      <c r="U680" s="101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  <c r="BT680" s="98"/>
      <c r="BU680" s="98"/>
      <c r="BV680" s="98"/>
      <c r="BW680" s="98"/>
    </row>
    <row r="681" spans="1:75" ht="13.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9"/>
      <c r="O681" s="99"/>
      <c r="P681" s="99"/>
      <c r="Q681" s="98"/>
      <c r="R681" s="98"/>
      <c r="S681" s="98"/>
      <c r="T681" s="98"/>
      <c r="U681" s="101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98"/>
      <c r="BE681" s="98"/>
      <c r="BF681" s="98"/>
      <c r="BG681" s="98"/>
      <c r="BH681" s="98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  <c r="BT681" s="98"/>
      <c r="BU681" s="98"/>
      <c r="BV681" s="98"/>
      <c r="BW681" s="98"/>
    </row>
    <row r="682" spans="1:75" ht="13.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9"/>
      <c r="O682" s="99"/>
      <c r="P682" s="99"/>
      <c r="Q682" s="98"/>
      <c r="R682" s="98"/>
      <c r="S682" s="98"/>
      <c r="T682" s="98"/>
      <c r="U682" s="101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</row>
    <row r="683" spans="1:75" ht="13.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9"/>
      <c r="O683" s="99"/>
      <c r="P683" s="99"/>
      <c r="Q683" s="98"/>
      <c r="R683" s="98"/>
      <c r="S683" s="98"/>
      <c r="T683" s="98"/>
      <c r="U683" s="101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98"/>
      <c r="BE683" s="98"/>
      <c r="BF683" s="98"/>
      <c r="BG683" s="98"/>
      <c r="BH683" s="98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  <c r="BT683" s="98"/>
      <c r="BU683" s="98"/>
      <c r="BV683" s="98"/>
      <c r="BW683" s="98"/>
    </row>
    <row r="684" spans="1:75" ht="13.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9"/>
      <c r="O684" s="99"/>
      <c r="P684" s="99"/>
      <c r="Q684" s="98"/>
      <c r="R684" s="98"/>
      <c r="S684" s="98"/>
      <c r="T684" s="98"/>
      <c r="U684" s="101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  <c r="BT684" s="98"/>
      <c r="BU684" s="98"/>
      <c r="BV684" s="98"/>
      <c r="BW684" s="98"/>
    </row>
    <row r="685" spans="1:75" ht="13.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9"/>
      <c r="O685" s="99"/>
      <c r="P685" s="99"/>
      <c r="Q685" s="98"/>
      <c r="R685" s="98"/>
      <c r="S685" s="98"/>
      <c r="T685" s="98"/>
      <c r="U685" s="101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98"/>
      <c r="BE685" s="98"/>
      <c r="BF685" s="98"/>
      <c r="BG685" s="98"/>
      <c r="BH685" s="98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  <c r="BT685" s="98"/>
      <c r="BU685" s="98"/>
      <c r="BV685" s="98"/>
      <c r="BW685" s="98"/>
    </row>
    <row r="686" spans="1:75" ht="13.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9"/>
      <c r="O686" s="99"/>
      <c r="P686" s="99"/>
      <c r="Q686" s="98"/>
      <c r="R686" s="98"/>
      <c r="S686" s="98"/>
      <c r="T686" s="98"/>
      <c r="U686" s="101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</row>
    <row r="687" spans="1:75" ht="13.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9"/>
      <c r="O687" s="99"/>
      <c r="P687" s="99"/>
      <c r="Q687" s="98"/>
      <c r="R687" s="98"/>
      <c r="S687" s="98"/>
      <c r="T687" s="98"/>
      <c r="U687" s="101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</row>
    <row r="688" spans="1:75" ht="13.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9"/>
      <c r="O688" s="99"/>
      <c r="P688" s="99"/>
      <c r="Q688" s="98"/>
      <c r="R688" s="98"/>
      <c r="S688" s="98"/>
      <c r="T688" s="98"/>
      <c r="U688" s="101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  <c r="BT688" s="98"/>
      <c r="BU688" s="98"/>
      <c r="BV688" s="98"/>
      <c r="BW688" s="98"/>
    </row>
    <row r="689" spans="1:75" ht="13.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9"/>
      <c r="O689" s="99"/>
      <c r="P689" s="99"/>
      <c r="Q689" s="98"/>
      <c r="R689" s="98"/>
      <c r="S689" s="98"/>
      <c r="T689" s="98"/>
      <c r="U689" s="101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98"/>
      <c r="BE689" s="98"/>
      <c r="BF689" s="98"/>
      <c r="BG689" s="98"/>
      <c r="BH689" s="98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  <c r="BT689" s="98"/>
      <c r="BU689" s="98"/>
      <c r="BV689" s="98"/>
      <c r="BW689" s="98"/>
    </row>
    <row r="690" spans="1:75" ht="13.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9"/>
      <c r="O690" s="99"/>
      <c r="P690" s="99"/>
      <c r="Q690" s="98"/>
      <c r="R690" s="98"/>
      <c r="S690" s="98"/>
      <c r="T690" s="98"/>
      <c r="U690" s="101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</row>
    <row r="691" spans="1:75" ht="13.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9"/>
      <c r="O691" s="99"/>
      <c r="P691" s="99"/>
      <c r="Q691" s="98"/>
      <c r="R691" s="98"/>
      <c r="S691" s="98"/>
      <c r="T691" s="98"/>
      <c r="U691" s="101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</row>
    <row r="692" spans="1:75" ht="13.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9"/>
      <c r="O692" s="99"/>
      <c r="P692" s="99"/>
      <c r="Q692" s="98"/>
      <c r="R692" s="98"/>
      <c r="S692" s="98"/>
      <c r="T692" s="98"/>
      <c r="U692" s="101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</row>
    <row r="693" spans="1:75" ht="13.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9"/>
      <c r="O693" s="99"/>
      <c r="P693" s="99"/>
      <c r="Q693" s="98"/>
      <c r="R693" s="98"/>
      <c r="S693" s="98"/>
      <c r="T693" s="98"/>
      <c r="U693" s="101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98"/>
      <c r="BE693" s="98"/>
      <c r="BF693" s="98"/>
      <c r="BG693" s="98"/>
      <c r="BH693" s="98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  <c r="BT693" s="98"/>
      <c r="BU693" s="98"/>
      <c r="BV693" s="98"/>
      <c r="BW693" s="98"/>
    </row>
    <row r="694" spans="1:75" ht="13.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9"/>
      <c r="O694" s="99"/>
      <c r="P694" s="99"/>
      <c r="Q694" s="98"/>
      <c r="R694" s="98"/>
      <c r="S694" s="98"/>
      <c r="T694" s="98"/>
      <c r="U694" s="101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98"/>
      <c r="BE694" s="98"/>
      <c r="BF694" s="98"/>
      <c r="BG694" s="98"/>
      <c r="BH694" s="98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  <c r="BT694" s="98"/>
      <c r="BU694" s="98"/>
      <c r="BV694" s="98"/>
      <c r="BW694" s="98"/>
    </row>
    <row r="695" spans="1:75" ht="13.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9"/>
      <c r="O695" s="99"/>
      <c r="P695" s="99"/>
      <c r="Q695" s="98"/>
      <c r="R695" s="98"/>
      <c r="S695" s="98"/>
      <c r="T695" s="98"/>
      <c r="U695" s="101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98"/>
      <c r="BE695" s="98"/>
      <c r="BF695" s="98"/>
      <c r="BG695" s="98"/>
      <c r="BH695" s="98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  <c r="BT695" s="98"/>
      <c r="BU695" s="98"/>
      <c r="BV695" s="98"/>
      <c r="BW695" s="98"/>
    </row>
    <row r="696" spans="1:75" ht="13.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9"/>
      <c r="O696" s="99"/>
      <c r="P696" s="99"/>
      <c r="Q696" s="98"/>
      <c r="R696" s="98"/>
      <c r="S696" s="98"/>
      <c r="T696" s="98"/>
      <c r="U696" s="101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  <c r="BT696" s="98"/>
      <c r="BU696" s="98"/>
      <c r="BV696" s="98"/>
      <c r="BW696" s="98"/>
    </row>
    <row r="697" spans="1:75" ht="13.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9"/>
      <c r="O697" s="99"/>
      <c r="P697" s="99"/>
      <c r="Q697" s="98"/>
      <c r="R697" s="98"/>
      <c r="S697" s="98"/>
      <c r="T697" s="98"/>
      <c r="U697" s="101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</row>
    <row r="698" spans="1:75" ht="13.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9"/>
      <c r="O698" s="99"/>
      <c r="P698" s="99"/>
      <c r="Q698" s="98"/>
      <c r="R698" s="98"/>
      <c r="S698" s="98"/>
      <c r="T698" s="98"/>
      <c r="U698" s="101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98"/>
      <c r="BE698" s="98"/>
      <c r="BF698" s="98"/>
      <c r="BG698" s="98"/>
      <c r="BH698" s="98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  <c r="BT698" s="98"/>
      <c r="BU698" s="98"/>
      <c r="BV698" s="98"/>
      <c r="BW698" s="98"/>
    </row>
    <row r="699" spans="1:75" ht="13.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9"/>
      <c r="O699" s="99"/>
      <c r="P699" s="99"/>
      <c r="Q699" s="98"/>
      <c r="R699" s="98"/>
      <c r="S699" s="98"/>
      <c r="T699" s="98"/>
      <c r="U699" s="101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98"/>
      <c r="BE699" s="98"/>
      <c r="BF699" s="98"/>
      <c r="BG699" s="98"/>
      <c r="BH699" s="98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  <c r="BT699" s="98"/>
      <c r="BU699" s="98"/>
      <c r="BV699" s="98"/>
      <c r="BW699" s="98"/>
    </row>
    <row r="700" spans="1:75" ht="13.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9"/>
      <c r="O700" s="99"/>
      <c r="P700" s="99"/>
      <c r="Q700" s="98"/>
      <c r="R700" s="98"/>
      <c r="S700" s="98"/>
      <c r="T700" s="98"/>
      <c r="U700" s="101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</row>
    <row r="701" spans="1:75" ht="13.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9"/>
      <c r="O701" s="99"/>
      <c r="P701" s="99"/>
      <c r="Q701" s="98"/>
      <c r="R701" s="98"/>
      <c r="S701" s="98"/>
      <c r="T701" s="98"/>
      <c r="U701" s="101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</row>
    <row r="702" spans="1:75" ht="13.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9"/>
      <c r="O702" s="99"/>
      <c r="P702" s="99"/>
      <c r="Q702" s="98"/>
      <c r="R702" s="98"/>
      <c r="S702" s="98"/>
      <c r="T702" s="98"/>
      <c r="U702" s="101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98"/>
      <c r="BE702" s="98"/>
      <c r="BF702" s="98"/>
      <c r="BG702" s="98"/>
      <c r="BH702" s="98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  <c r="BT702" s="98"/>
      <c r="BU702" s="98"/>
      <c r="BV702" s="98"/>
      <c r="BW702" s="98"/>
    </row>
    <row r="703" spans="1:75" ht="13.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9"/>
      <c r="O703" s="99"/>
      <c r="P703" s="99"/>
      <c r="Q703" s="98"/>
      <c r="R703" s="98"/>
      <c r="S703" s="98"/>
      <c r="T703" s="98"/>
      <c r="U703" s="101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</row>
    <row r="704" spans="1:75" ht="13.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9"/>
      <c r="O704" s="99"/>
      <c r="P704" s="99"/>
      <c r="Q704" s="98"/>
      <c r="R704" s="98"/>
      <c r="S704" s="98"/>
      <c r="T704" s="98"/>
      <c r="U704" s="101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</row>
    <row r="705" spans="1:75" ht="13.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9"/>
      <c r="O705" s="99"/>
      <c r="P705" s="99"/>
      <c r="Q705" s="98"/>
      <c r="R705" s="98"/>
      <c r="S705" s="98"/>
      <c r="T705" s="98"/>
      <c r="U705" s="101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</row>
    <row r="706" spans="1:75" ht="13.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9"/>
      <c r="O706" s="99"/>
      <c r="P706" s="99"/>
      <c r="Q706" s="98"/>
      <c r="R706" s="98"/>
      <c r="S706" s="98"/>
      <c r="T706" s="98"/>
      <c r="U706" s="101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</row>
    <row r="707" spans="1:75" ht="13.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9"/>
      <c r="O707" s="99"/>
      <c r="P707" s="99"/>
      <c r="Q707" s="98"/>
      <c r="R707" s="98"/>
      <c r="S707" s="98"/>
      <c r="T707" s="98"/>
      <c r="U707" s="101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</row>
    <row r="708" spans="1:75" ht="13.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9"/>
      <c r="O708" s="99"/>
      <c r="P708" s="99"/>
      <c r="Q708" s="98"/>
      <c r="R708" s="98"/>
      <c r="S708" s="98"/>
      <c r="T708" s="98"/>
      <c r="U708" s="101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  <c r="BT708" s="98"/>
      <c r="BU708" s="98"/>
      <c r="BV708" s="98"/>
      <c r="BW708" s="98"/>
    </row>
    <row r="709" spans="1:75" ht="13.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9"/>
      <c r="O709" s="99"/>
      <c r="P709" s="99"/>
      <c r="Q709" s="98"/>
      <c r="R709" s="98"/>
      <c r="S709" s="98"/>
      <c r="T709" s="98"/>
      <c r="U709" s="101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</row>
    <row r="710" spans="1:75" ht="13.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9"/>
      <c r="O710" s="99"/>
      <c r="P710" s="99"/>
      <c r="Q710" s="98"/>
      <c r="R710" s="98"/>
      <c r="S710" s="98"/>
      <c r="T710" s="98"/>
      <c r="U710" s="101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</row>
    <row r="711" spans="1:75" ht="13.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9"/>
      <c r="O711" s="99"/>
      <c r="P711" s="99"/>
      <c r="Q711" s="98"/>
      <c r="R711" s="98"/>
      <c r="S711" s="98"/>
      <c r="T711" s="98"/>
      <c r="U711" s="101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</row>
    <row r="712" spans="1:75" ht="13.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9"/>
      <c r="O712" s="99"/>
      <c r="P712" s="99"/>
      <c r="Q712" s="98"/>
      <c r="R712" s="98"/>
      <c r="S712" s="98"/>
      <c r="T712" s="98"/>
      <c r="U712" s="101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</row>
    <row r="713" spans="1:75" ht="13.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9"/>
      <c r="O713" s="99"/>
      <c r="P713" s="99"/>
      <c r="Q713" s="98"/>
      <c r="R713" s="98"/>
      <c r="S713" s="98"/>
      <c r="T713" s="98"/>
      <c r="U713" s="101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</row>
    <row r="714" spans="1:75" ht="13.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9"/>
      <c r="O714" s="99"/>
      <c r="P714" s="99"/>
      <c r="Q714" s="98"/>
      <c r="R714" s="98"/>
      <c r="S714" s="98"/>
      <c r="T714" s="98"/>
      <c r="U714" s="101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</row>
    <row r="715" spans="1:75" ht="13.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9"/>
      <c r="O715" s="99"/>
      <c r="P715" s="99"/>
      <c r="Q715" s="98"/>
      <c r="R715" s="98"/>
      <c r="S715" s="98"/>
      <c r="T715" s="98"/>
      <c r="U715" s="101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</row>
    <row r="716" spans="1:75" ht="13.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9"/>
      <c r="O716" s="99"/>
      <c r="P716" s="99"/>
      <c r="Q716" s="98"/>
      <c r="R716" s="98"/>
      <c r="S716" s="98"/>
      <c r="T716" s="98"/>
      <c r="U716" s="101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</row>
    <row r="717" spans="1:75" ht="13.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9"/>
      <c r="O717" s="99"/>
      <c r="P717" s="99"/>
      <c r="Q717" s="98"/>
      <c r="R717" s="98"/>
      <c r="S717" s="98"/>
      <c r="T717" s="98"/>
      <c r="U717" s="101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</row>
    <row r="718" spans="1:75" ht="13.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9"/>
      <c r="O718" s="99"/>
      <c r="P718" s="99"/>
      <c r="Q718" s="98"/>
      <c r="R718" s="98"/>
      <c r="S718" s="98"/>
      <c r="T718" s="98"/>
      <c r="U718" s="101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</row>
    <row r="719" spans="1:75" ht="13.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9"/>
      <c r="O719" s="99"/>
      <c r="P719" s="99"/>
      <c r="Q719" s="98"/>
      <c r="R719" s="98"/>
      <c r="S719" s="98"/>
      <c r="T719" s="98"/>
      <c r="U719" s="101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98"/>
      <c r="BE719" s="98"/>
      <c r="BF719" s="98"/>
      <c r="BG719" s="98"/>
      <c r="BH719" s="98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  <c r="BT719" s="98"/>
      <c r="BU719" s="98"/>
      <c r="BV719" s="98"/>
      <c r="BW719" s="98"/>
    </row>
    <row r="720" spans="1:75" ht="13.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9"/>
      <c r="O720" s="99"/>
      <c r="P720" s="99"/>
      <c r="Q720" s="98"/>
      <c r="R720" s="98"/>
      <c r="S720" s="98"/>
      <c r="T720" s="98"/>
      <c r="U720" s="101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</row>
    <row r="721" spans="1:75" ht="13.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9"/>
      <c r="O721" s="99"/>
      <c r="P721" s="99"/>
      <c r="Q721" s="98"/>
      <c r="R721" s="98"/>
      <c r="S721" s="98"/>
      <c r="T721" s="98"/>
      <c r="U721" s="101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</row>
    <row r="722" spans="1:75" ht="13.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9"/>
      <c r="O722" s="99"/>
      <c r="P722" s="99"/>
      <c r="Q722" s="98"/>
      <c r="R722" s="98"/>
      <c r="S722" s="98"/>
      <c r="T722" s="98"/>
      <c r="U722" s="101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</row>
    <row r="723" spans="1:75" ht="13.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9"/>
      <c r="O723" s="99"/>
      <c r="P723" s="99"/>
      <c r="Q723" s="98"/>
      <c r="R723" s="98"/>
      <c r="S723" s="98"/>
      <c r="T723" s="98"/>
      <c r="U723" s="101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</row>
    <row r="724" spans="1:75" ht="13.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9"/>
      <c r="O724" s="99"/>
      <c r="P724" s="99"/>
      <c r="Q724" s="98"/>
      <c r="R724" s="98"/>
      <c r="S724" s="98"/>
      <c r="T724" s="98"/>
      <c r="U724" s="101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</row>
    <row r="725" spans="1:75" ht="13.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9"/>
      <c r="O725" s="99"/>
      <c r="P725" s="99"/>
      <c r="Q725" s="98"/>
      <c r="R725" s="98"/>
      <c r="S725" s="98"/>
      <c r="T725" s="98"/>
      <c r="U725" s="101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</row>
    <row r="726" spans="1:75" ht="13.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9"/>
      <c r="O726" s="99"/>
      <c r="P726" s="99"/>
      <c r="Q726" s="98"/>
      <c r="R726" s="98"/>
      <c r="S726" s="98"/>
      <c r="T726" s="98"/>
      <c r="U726" s="101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</row>
    <row r="727" spans="1:75" ht="13.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9"/>
      <c r="O727" s="99"/>
      <c r="P727" s="99"/>
      <c r="Q727" s="98"/>
      <c r="R727" s="98"/>
      <c r="S727" s="98"/>
      <c r="T727" s="98"/>
      <c r="U727" s="101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</row>
    <row r="728" spans="1:75" ht="13.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9"/>
      <c r="O728" s="99"/>
      <c r="P728" s="99"/>
      <c r="Q728" s="98"/>
      <c r="R728" s="98"/>
      <c r="S728" s="98"/>
      <c r="T728" s="98"/>
      <c r="U728" s="101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</row>
    <row r="729" spans="1:75" ht="13.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9"/>
      <c r="O729" s="99"/>
      <c r="P729" s="99"/>
      <c r="Q729" s="98"/>
      <c r="R729" s="98"/>
      <c r="S729" s="98"/>
      <c r="T729" s="98"/>
      <c r="U729" s="101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</row>
    <row r="730" spans="1:75" ht="13.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9"/>
      <c r="O730" s="99"/>
      <c r="P730" s="99"/>
      <c r="Q730" s="98"/>
      <c r="R730" s="98"/>
      <c r="S730" s="98"/>
      <c r="T730" s="98"/>
      <c r="U730" s="101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</row>
    <row r="731" spans="1:75" ht="13.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9"/>
      <c r="O731" s="99"/>
      <c r="P731" s="99"/>
      <c r="Q731" s="98"/>
      <c r="R731" s="98"/>
      <c r="S731" s="98"/>
      <c r="T731" s="98"/>
      <c r="U731" s="101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</row>
    <row r="732" spans="1:75" ht="13.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9"/>
      <c r="O732" s="99"/>
      <c r="P732" s="99"/>
      <c r="Q732" s="98"/>
      <c r="R732" s="98"/>
      <c r="S732" s="98"/>
      <c r="T732" s="98"/>
      <c r="U732" s="101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</row>
    <row r="733" spans="1:75" ht="13.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9"/>
      <c r="O733" s="99"/>
      <c r="P733" s="99"/>
      <c r="Q733" s="98"/>
      <c r="R733" s="98"/>
      <c r="S733" s="98"/>
      <c r="T733" s="98"/>
      <c r="U733" s="101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</row>
    <row r="734" spans="1:75" ht="13.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9"/>
      <c r="O734" s="99"/>
      <c r="P734" s="99"/>
      <c r="Q734" s="98"/>
      <c r="R734" s="98"/>
      <c r="S734" s="98"/>
      <c r="T734" s="98"/>
      <c r="U734" s="101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</row>
    <row r="735" spans="1:75" ht="13.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9"/>
      <c r="O735" s="99"/>
      <c r="P735" s="99"/>
      <c r="Q735" s="98"/>
      <c r="R735" s="98"/>
      <c r="S735" s="98"/>
      <c r="T735" s="98"/>
      <c r="U735" s="101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</row>
    <row r="736" spans="1:75" ht="13.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9"/>
      <c r="O736" s="99"/>
      <c r="P736" s="99"/>
      <c r="Q736" s="98"/>
      <c r="R736" s="98"/>
      <c r="S736" s="98"/>
      <c r="T736" s="98"/>
      <c r="U736" s="101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</row>
    <row r="737" spans="1:75" ht="13.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9"/>
      <c r="O737" s="99"/>
      <c r="P737" s="99"/>
      <c r="Q737" s="98"/>
      <c r="R737" s="98"/>
      <c r="S737" s="98"/>
      <c r="T737" s="98"/>
      <c r="U737" s="101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</row>
    <row r="738" spans="1:75" ht="13.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9"/>
      <c r="O738" s="99"/>
      <c r="P738" s="99"/>
      <c r="Q738" s="98"/>
      <c r="R738" s="98"/>
      <c r="S738" s="98"/>
      <c r="T738" s="98"/>
      <c r="U738" s="101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</row>
    <row r="739" spans="1:75" ht="13.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9"/>
      <c r="O739" s="99"/>
      <c r="P739" s="99"/>
      <c r="Q739" s="98"/>
      <c r="R739" s="98"/>
      <c r="S739" s="98"/>
      <c r="T739" s="98"/>
      <c r="U739" s="101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</row>
    <row r="740" spans="1:75" ht="13.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9"/>
      <c r="O740" s="99"/>
      <c r="P740" s="99"/>
      <c r="Q740" s="98"/>
      <c r="R740" s="98"/>
      <c r="S740" s="98"/>
      <c r="T740" s="98"/>
      <c r="U740" s="101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</row>
    <row r="741" spans="1:75" ht="13.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9"/>
      <c r="O741" s="99"/>
      <c r="P741" s="99"/>
      <c r="Q741" s="98"/>
      <c r="R741" s="98"/>
      <c r="S741" s="98"/>
      <c r="T741" s="98"/>
      <c r="U741" s="101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</row>
    <row r="742" spans="1:75" ht="13.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9"/>
      <c r="O742" s="99"/>
      <c r="P742" s="99"/>
      <c r="Q742" s="98"/>
      <c r="R742" s="98"/>
      <c r="S742" s="98"/>
      <c r="T742" s="98"/>
      <c r="U742" s="101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</row>
    <row r="743" spans="1:75" ht="13.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9"/>
      <c r="O743" s="99"/>
      <c r="P743" s="99"/>
      <c r="Q743" s="98"/>
      <c r="R743" s="98"/>
      <c r="S743" s="98"/>
      <c r="T743" s="98"/>
      <c r="U743" s="101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</row>
    <row r="744" spans="1:75" ht="13.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9"/>
      <c r="O744" s="99"/>
      <c r="P744" s="99"/>
      <c r="Q744" s="98"/>
      <c r="R744" s="98"/>
      <c r="S744" s="98"/>
      <c r="T744" s="98"/>
      <c r="U744" s="101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</row>
    <row r="745" spans="1:75" ht="13.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9"/>
      <c r="O745" s="99"/>
      <c r="P745" s="99"/>
      <c r="Q745" s="98"/>
      <c r="R745" s="98"/>
      <c r="S745" s="98"/>
      <c r="T745" s="98"/>
      <c r="U745" s="101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98"/>
      <c r="BE745" s="98"/>
      <c r="BF745" s="98"/>
      <c r="BG745" s="98"/>
      <c r="BH745" s="98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  <c r="BT745" s="98"/>
      <c r="BU745" s="98"/>
      <c r="BV745" s="98"/>
      <c r="BW745" s="98"/>
    </row>
    <row r="746" spans="1:75" ht="13.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9"/>
      <c r="O746" s="99"/>
      <c r="P746" s="99"/>
      <c r="Q746" s="98"/>
      <c r="R746" s="98"/>
      <c r="S746" s="98"/>
      <c r="T746" s="98"/>
      <c r="U746" s="101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</row>
    <row r="747" spans="1:75" ht="13.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9"/>
      <c r="O747" s="99"/>
      <c r="P747" s="99"/>
      <c r="Q747" s="98"/>
      <c r="R747" s="98"/>
      <c r="S747" s="98"/>
      <c r="T747" s="98"/>
      <c r="U747" s="101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</row>
    <row r="748" spans="1:75" ht="13.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9"/>
      <c r="O748" s="99"/>
      <c r="P748" s="99"/>
      <c r="Q748" s="98"/>
      <c r="R748" s="98"/>
      <c r="S748" s="98"/>
      <c r="T748" s="98"/>
      <c r="U748" s="101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</row>
    <row r="749" spans="1:75" ht="13.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9"/>
      <c r="O749" s="99"/>
      <c r="P749" s="99"/>
      <c r="Q749" s="98"/>
      <c r="R749" s="98"/>
      <c r="S749" s="98"/>
      <c r="T749" s="98"/>
      <c r="U749" s="101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</row>
    <row r="750" spans="1:75" ht="13.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9"/>
      <c r="O750" s="99"/>
      <c r="P750" s="99"/>
      <c r="Q750" s="98"/>
      <c r="R750" s="98"/>
      <c r="S750" s="98"/>
      <c r="T750" s="98"/>
      <c r="U750" s="101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</row>
    <row r="751" spans="1:75" ht="13.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9"/>
      <c r="O751" s="99"/>
      <c r="P751" s="99"/>
      <c r="Q751" s="98"/>
      <c r="R751" s="98"/>
      <c r="S751" s="98"/>
      <c r="T751" s="98"/>
      <c r="U751" s="101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</row>
    <row r="752" spans="1:75" ht="13.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9"/>
      <c r="O752" s="99"/>
      <c r="P752" s="99"/>
      <c r="Q752" s="98"/>
      <c r="R752" s="98"/>
      <c r="S752" s="98"/>
      <c r="T752" s="98"/>
      <c r="U752" s="101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</row>
    <row r="753" spans="1:75" ht="13.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9"/>
      <c r="O753" s="99"/>
      <c r="P753" s="99"/>
      <c r="Q753" s="98"/>
      <c r="R753" s="98"/>
      <c r="S753" s="98"/>
      <c r="T753" s="98"/>
      <c r="U753" s="101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</row>
    <row r="754" spans="1:75" ht="13.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9"/>
      <c r="O754" s="99"/>
      <c r="P754" s="99"/>
      <c r="Q754" s="98"/>
      <c r="R754" s="98"/>
      <c r="S754" s="98"/>
      <c r="T754" s="98"/>
      <c r="U754" s="101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</row>
    <row r="755" spans="1:75" ht="13.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9"/>
      <c r="O755" s="99"/>
      <c r="P755" s="99"/>
      <c r="Q755" s="98"/>
      <c r="R755" s="98"/>
      <c r="S755" s="98"/>
      <c r="T755" s="98"/>
      <c r="U755" s="101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</row>
    <row r="756" spans="1:75" ht="13.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9"/>
      <c r="O756" s="99"/>
      <c r="P756" s="99"/>
      <c r="Q756" s="98"/>
      <c r="R756" s="98"/>
      <c r="S756" s="98"/>
      <c r="T756" s="98"/>
      <c r="U756" s="101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</row>
    <row r="757" spans="1:75" ht="13.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9"/>
      <c r="O757" s="99"/>
      <c r="P757" s="99"/>
      <c r="Q757" s="98"/>
      <c r="R757" s="98"/>
      <c r="S757" s="98"/>
      <c r="T757" s="98"/>
      <c r="U757" s="101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</row>
    <row r="758" spans="1:75" ht="13.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9"/>
      <c r="O758" s="99"/>
      <c r="P758" s="99"/>
      <c r="Q758" s="98"/>
      <c r="R758" s="98"/>
      <c r="S758" s="98"/>
      <c r="T758" s="98"/>
      <c r="U758" s="101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</row>
    <row r="759" spans="1:75" ht="13.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9"/>
      <c r="O759" s="99"/>
      <c r="P759" s="99"/>
      <c r="Q759" s="98"/>
      <c r="R759" s="98"/>
      <c r="S759" s="98"/>
      <c r="T759" s="98"/>
      <c r="U759" s="101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</row>
    <row r="760" spans="1:75" ht="13.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9"/>
      <c r="O760" s="99"/>
      <c r="P760" s="99"/>
      <c r="Q760" s="98"/>
      <c r="R760" s="98"/>
      <c r="S760" s="98"/>
      <c r="T760" s="98"/>
      <c r="U760" s="101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</row>
    <row r="761" spans="1:75" ht="13.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9"/>
      <c r="O761" s="99"/>
      <c r="P761" s="99"/>
      <c r="Q761" s="98"/>
      <c r="R761" s="98"/>
      <c r="S761" s="98"/>
      <c r="T761" s="98"/>
      <c r="U761" s="101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</row>
    <row r="762" spans="1:75" ht="13.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9"/>
      <c r="O762" s="99"/>
      <c r="P762" s="99"/>
      <c r="Q762" s="98"/>
      <c r="R762" s="98"/>
      <c r="S762" s="98"/>
      <c r="T762" s="98"/>
      <c r="U762" s="101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</row>
    <row r="763" spans="1:75" ht="13.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9"/>
      <c r="O763" s="99"/>
      <c r="P763" s="99"/>
      <c r="Q763" s="98"/>
      <c r="R763" s="98"/>
      <c r="S763" s="98"/>
      <c r="T763" s="98"/>
      <c r="U763" s="101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</row>
    <row r="764" spans="1:75" ht="13.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9"/>
      <c r="O764" s="99"/>
      <c r="P764" s="99"/>
      <c r="Q764" s="98"/>
      <c r="R764" s="98"/>
      <c r="S764" s="98"/>
      <c r="T764" s="98"/>
      <c r="U764" s="101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</row>
    <row r="765" spans="1:75" ht="13.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9"/>
      <c r="O765" s="99"/>
      <c r="P765" s="99"/>
      <c r="Q765" s="98"/>
      <c r="R765" s="98"/>
      <c r="S765" s="98"/>
      <c r="T765" s="98"/>
      <c r="U765" s="101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</row>
    <row r="766" spans="1:75" ht="13.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9"/>
      <c r="O766" s="99"/>
      <c r="P766" s="99"/>
      <c r="Q766" s="98"/>
      <c r="R766" s="98"/>
      <c r="S766" s="98"/>
      <c r="T766" s="98"/>
      <c r="U766" s="101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</row>
    <row r="767" spans="1:75" ht="13.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9"/>
      <c r="O767" s="99"/>
      <c r="P767" s="99"/>
      <c r="Q767" s="98"/>
      <c r="R767" s="98"/>
      <c r="S767" s="98"/>
      <c r="T767" s="98"/>
      <c r="U767" s="101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</row>
    <row r="768" spans="1:75" ht="13.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9"/>
      <c r="O768" s="99"/>
      <c r="P768" s="99"/>
      <c r="Q768" s="98"/>
      <c r="R768" s="98"/>
      <c r="S768" s="98"/>
      <c r="T768" s="98"/>
      <c r="U768" s="101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</row>
    <row r="769" spans="1:75" ht="13.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9"/>
      <c r="O769" s="99"/>
      <c r="P769" s="99"/>
      <c r="Q769" s="98"/>
      <c r="R769" s="98"/>
      <c r="S769" s="98"/>
      <c r="T769" s="98"/>
      <c r="U769" s="101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</row>
    <row r="770" spans="1:75" ht="13.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9"/>
      <c r="O770" s="99"/>
      <c r="P770" s="99"/>
      <c r="Q770" s="98"/>
      <c r="R770" s="98"/>
      <c r="S770" s="98"/>
      <c r="T770" s="98"/>
      <c r="U770" s="101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</row>
    <row r="771" spans="1:75" ht="13.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9"/>
      <c r="O771" s="99"/>
      <c r="P771" s="99"/>
      <c r="Q771" s="98"/>
      <c r="R771" s="98"/>
      <c r="S771" s="98"/>
      <c r="T771" s="98"/>
      <c r="U771" s="101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</row>
    <row r="772" spans="1:75" ht="13.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9"/>
      <c r="O772" s="99"/>
      <c r="P772" s="99"/>
      <c r="Q772" s="98"/>
      <c r="R772" s="98"/>
      <c r="S772" s="98"/>
      <c r="T772" s="98"/>
      <c r="U772" s="101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</row>
    <row r="773" spans="1:75" ht="13.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9"/>
      <c r="O773" s="99"/>
      <c r="P773" s="99"/>
      <c r="Q773" s="98"/>
      <c r="R773" s="98"/>
      <c r="S773" s="98"/>
      <c r="T773" s="98"/>
      <c r="U773" s="101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</row>
    <row r="774" spans="1:75" ht="13.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9"/>
      <c r="O774" s="99"/>
      <c r="P774" s="99"/>
      <c r="Q774" s="98"/>
      <c r="R774" s="98"/>
      <c r="S774" s="98"/>
      <c r="T774" s="98"/>
      <c r="U774" s="101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</row>
    <row r="775" spans="1:75" ht="13.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9"/>
      <c r="O775" s="99"/>
      <c r="P775" s="99"/>
      <c r="Q775" s="98"/>
      <c r="R775" s="98"/>
      <c r="S775" s="98"/>
      <c r="T775" s="98"/>
      <c r="U775" s="101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</row>
    <row r="776" spans="1:75" ht="13.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9"/>
      <c r="O776" s="99"/>
      <c r="P776" s="99"/>
      <c r="Q776" s="98"/>
      <c r="R776" s="98"/>
      <c r="S776" s="98"/>
      <c r="T776" s="98"/>
      <c r="U776" s="101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</row>
    <row r="777" spans="1:75" ht="13.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9"/>
      <c r="O777" s="99"/>
      <c r="P777" s="99"/>
      <c r="Q777" s="98"/>
      <c r="R777" s="98"/>
      <c r="S777" s="98"/>
      <c r="T777" s="98"/>
      <c r="U777" s="101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</row>
    <row r="778" spans="1:75" ht="13.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9"/>
      <c r="O778" s="99"/>
      <c r="P778" s="99"/>
      <c r="Q778" s="98"/>
      <c r="R778" s="98"/>
      <c r="S778" s="98"/>
      <c r="T778" s="98"/>
      <c r="U778" s="101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</row>
    <row r="779" spans="1:75" ht="13.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9"/>
      <c r="O779" s="99"/>
      <c r="P779" s="99"/>
      <c r="Q779" s="98"/>
      <c r="R779" s="98"/>
      <c r="S779" s="98"/>
      <c r="T779" s="98"/>
      <c r="U779" s="101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</row>
    <row r="780" spans="1:75" ht="13.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9"/>
      <c r="O780" s="99"/>
      <c r="P780" s="99"/>
      <c r="Q780" s="98"/>
      <c r="R780" s="98"/>
      <c r="S780" s="98"/>
      <c r="T780" s="98"/>
      <c r="U780" s="101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</row>
    <row r="781" spans="1:75" ht="13.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9"/>
      <c r="O781" s="99"/>
      <c r="P781" s="99"/>
      <c r="Q781" s="98"/>
      <c r="R781" s="98"/>
      <c r="S781" s="98"/>
      <c r="T781" s="98"/>
      <c r="U781" s="101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98"/>
      <c r="BE781" s="98"/>
      <c r="BF781" s="98"/>
      <c r="BG781" s="98"/>
      <c r="BH781" s="98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  <c r="BT781" s="98"/>
      <c r="BU781" s="98"/>
      <c r="BV781" s="98"/>
      <c r="BW781" s="98"/>
    </row>
    <row r="782" spans="1:75" ht="13.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9"/>
      <c r="O782" s="99"/>
      <c r="P782" s="99"/>
      <c r="Q782" s="98"/>
      <c r="R782" s="98"/>
      <c r="S782" s="98"/>
      <c r="T782" s="98"/>
      <c r="U782" s="101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</row>
    <row r="783" spans="1:75" ht="13.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9"/>
      <c r="O783" s="99"/>
      <c r="P783" s="99"/>
      <c r="Q783" s="98"/>
      <c r="R783" s="98"/>
      <c r="S783" s="98"/>
      <c r="T783" s="98"/>
      <c r="U783" s="101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</row>
    <row r="784" spans="1:75" ht="13.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9"/>
      <c r="O784" s="99"/>
      <c r="P784" s="99"/>
      <c r="Q784" s="98"/>
      <c r="R784" s="98"/>
      <c r="S784" s="98"/>
      <c r="T784" s="98"/>
      <c r="U784" s="101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</row>
    <row r="785" spans="1:75" ht="13.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9"/>
      <c r="O785" s="99"/>
      <c r="P785" s="99"/>
      <c r="Q785" s="98"/>
      <c r="R785" s="98"/>
      <c r="S785" s="98"/>
      <c r="T785" s="98"/>
      <c r="U785" s="101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</row>
    <row r="786" spans="1:75" ht="13.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9"/>
      <c r="O786" s="99"/>
      <c r="P786" s="99"/>
      <c r="Q786" s="98"/>
      <c r="R786" s="98"/>
      <c r="S786" s="98"/>
      <c r="T786" s="98"/>
      <c r="U786" s="101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</row>
    <row r="787" spans="1:75" ht="13.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9"/>
      <c r="O787" s="99"/>
      <c r="P787" s="99"/>
      <c r="Q787" s="98"/>
      <c r="R787" s="98"/>
      <c r="S787" s="98"/>
      <c r="T787" s="98"/>
      <c r="U787" s="101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</row>
    <row r="788" spans="1:75" ht="13.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9"/>
      <c r="O788" s="99"/>
      <c r="P788" s="99"/>
      <c r="Q788" s="98"/>
      <c r="R788" s="98"/>
      <c r="S788" s="98"/>
      <c r="T788" s="98"/>
      <c r="U788" s="101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</row>
    <row r="789" spans="1:75" ht="13.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9"/>
      <c r="O789" s="99"/>
      <c r="P789" s="99"/>
      <c r="Q789" s="98"/>
      <c r="R789" s="98"/>
      <c r="S789" s="98"/>
      <c r="T789" s="98"/>
      <c r="U789" s="101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</row>
    <row r="790" spans="1:75" ht="13.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9"/>
      <c r="O790" s="99"/>
      <c r="P790" s="99"/>
      <c r="Q790" s="98"/>
      <c r="R790" s="98"/>
      <c r="S790" s="98"/>
      <c r="T790" s="98"/>
      <c r="U790" s="101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</row>
    <row r="791" spans="1:75" ht="13.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9"/>
      <c r="O791" s="99"/>
      <c r="P791" s="99"/>
      <c r="Q791" s="98"/>
      <c r="R791" s="98"/>
      <c r="S791" s="98"/>
      <c r="T791" s="98"/>
      <c r="U791" s="101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</row>
    <row r="792" spans="1:75" ht="13.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9"/>
      <c r="O792" s="99"/>
      <c r="P792" s="99"/>
      <c r="Q792" s="98"/>
      <c r="R792" s="98"/>
      <c r="S792" s="98"/>
      <c r="T792" s="98"/>
      <c r="U792" s="101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</row>
    <row r="793" spans="1:75" ht="13.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9"/>
      <c r="O793" s="99"/>
      <c r="P793" s="99"/>
      <c r="Q793" s="98"/>
      <c r="R793" s="98"/>
      <c r="S793" s="98"/>
      <c r="T793" s="98"/>
      <c r="U793" s="101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</row>
    <row r="794" spans="1:75" ht="13.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9"/>
      <c r="O794" s="99"/>
      <c r="P794" s="99"/>
      <c r="Q794" s="98"/>
      <c r="R794" s="98"/>
      <c r="S794" s="98"/>
      <c r="T794" s="98"/>
      <c r="U794" s="101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</row>
    <row r="795" spans="1:75" ht="13.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9"/>
      <c r="O795" s="99"/>
      <c r="P795" s="99"/>
      <c r="Q795" s="98"/>
      <c r="R795" s="98"/>
      <c r="S795" s="98"/>
      <c r="T795" s="98"/>
      <c r="U795" s="101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</row>
    <row r="796" spans="1:75" ht="13.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9"/>
      <c r="O796" s="99"/>
      <c r="P796" s="99"/>
      <c r="Q796" s="98"/>
      <c r="R796" s="98"/>
      <c r="S796" s="98"/>
      <c r="T796" s="98"/>
      <c r="U796" s="101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98"/>
      <c r="BE796" s="98"/>
      <c r="BF796" s="98"/>
      <c r="BG796" s="98"/>
      <c r="BH796" s="98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  <c r="BT796" s="98"/>
      <c r="BU796" s="98"/>
      <c r="BV796" s="98"/>
      <c r="BW796" s="98"/>
    </row>
    <row r="797" spans="1:75" ht="13.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9"/>
      <c r="O797" s="99"/>
      <c r="P797" s="99"/>
      <c r="Q797" s="98"/>
      <c r="R797" s="98"/>
      <c r="S797" s="98"/>
      <c r="T797" s="98"/>
      <c r="U797" s="101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</row>
    <row r="798" spans="1:75" ht="13.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9"/>
      <c r="O798" s="99"/>
      <c r="P798" s="99"/>
      <c r="Q798" s="98"/>
      <c r="R798" s="98"/>
      <c r="S798" s="98"/>
      <c r="T798" s="98"/>
      <c r="U798" s="101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</row>
    <row r="799" spans="1:75" ht="13.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9"/>
      <c r="O799" s="99"/>
      <c r="P799" s="99"/>
      <c r="Q799" s="98"/>
      <c r="R799" s="98"/>
      <c r="S799" s="98"/>
      <c r="T799" s="98"/>
      <c r="U799" s="101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</row>
    <row r="800" spans="1:75" ht="13.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9"/>
      <c r="O800" s="99"/>
      <c r="P800" s="99"/>
      <c r="Q800" s="98"/>
      <c r="R800" s="98"/>
      <c r="S800" s="98"/>
      <c r="T800" s="98"/>
      <c r="U800" s="101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</row>
    <row r="801" spans="1:75" ht="13.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9"/>
      <c r="O801" s="99"/>
      <c r="P801" s="99"/>
      <c r="Q801" s="98"/>
      <c r="R801" s="98"/>
      <c r="S801" s="98"/>
      <c r="T801" s="98"/>
      <c r="U801" s="101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</row>
    <row r="802" spans="1:75" ht="13.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9"/>
      <c r="O802" s="99"/>
      <c r="P802" s="99"/>
      <c r="Q802" s="98"/>
      <c r="R802" s="98"/>
      <c r="S802" s="98"/>
      <c r="T802" s="98"/>
      <c r="U802" s="101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</row>
    <row r="803" spans="1:75" ht="13.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9"/>
      <c r="O803" s="99"/>
      <c r="P803" s="99"/>
      <c r="Q803" s="98"/>
      <c r="R803" s="98"/>
      <c r="S803" s="98"/>
      <c r="T803" s="98"/>
      <c r="U803" s="101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</row>
    <row r="804" spans="1:75" ht="13.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9"/>
      <c r="O804" s="99"/>
      <c r="P804" s="99"/>
      <c r="Q804" s="98"/>
      <c r="R804" s="98"/>
      <c r="S804" s="98"/>
      <c r="T804" s="98"/>
      <c r="U804" s="101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</row>
    <row r="805" spans="1:75" ht="13.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9"/>
      <c r="O805" s="99"/>
      <c r="P805" s="99"/>
      <c r="Q805" s="98"/>
      <c r="R805" s="98"/>
      <c r="S805" s="98"/>
      <c r="T805" s="98"/>
      <c r="U805" s="101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</row>
    <row r="806" spans="1:75" ht="13.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9"/>
      <c r="O806" s="99"/>
      <c r="P806" s="99"/>
      <c r="Q806" s="98"/>
      <c r="R806" s="98"/>
      <c r="S806" s="98"/>
      <c r="T806" s="98"/>
      <c r="U806" s="101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</row>
    <row r="807" spans="1:75" ht="13.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9"/>
      <c r="O807" s="99"/>
      <c r="P807" s="99"/>
      <c r="Q807" s="98"/>
      <c r="R807" s="98"/>
      <c r="S807" s="98"/>
      <c r="T807" s="98"/>
      <c r="U807" s="101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</row>
    <row r="808" spans="1:75" ht="13.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9"/>
      <c r="O808" s="99"/>
      <c r="P808" s="99"/>
      <c r="Q808" s="98"/>
      <c r="R808" s="98"/>
      <c r="S808" s="98"/>
      <c r="T808" s="98"/>
      <c r="U808" s="101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</row>
    <row r="809" spans="1:75" ht="13.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9"/>
      <c r="O809" s="99"/>
      <c r="P809" s="99"/>
      <c r="Q809" s="98"/>
      <c r="R809" s="98"/>
      <c r="S809" s="98"/>
      <c r="T809" s="98"/>
      <c r="U809" s="101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  <c r="BT809" s="98"/>
      <c r="BU809" s="98"/>
      <c r="BV809" s="98"/>
      <c r="BW809" s="98"/>
    </row>
    <row r="810" spans="1:75" ht="13.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9"/>
      <c r="O810" s="99"/>
      <c r="P810" s="99"/>
      <c r="Q810" s="98"/>
      <c r="R810" s="98"/>
      <c r="S810" s="98"/>
      <c r="T810" s="98"/>
      <c r="U810" s="101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</row>
    <row r="811" spans="1:75" ht="13.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9"/>
      <c r="O811" s="99"/>
      <c r="P811" s="99"/>
      <c r="Q811" s="98"/>
      <c r="R811" s="98"/>
      <c r="S811" s="98"/>
      <c r="T811" s="98"/>
      <c r="U811" s="101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</row>
    <row r="812" spans="1:75" ht="13.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9"/>
      <c r="O812" s="99"/>
      <c r="P812" s="99"/>
      <c r="Q812" s="98"/>
      <c r="R812" s="98"/>
      <c r="S812" s="98"/>
      <c r="T812" s="98"/>
      <c r="U812" s="101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</row>
    <row r="813" spans="1:75" ht="13.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9"/>
      <c r="O813" s="99"/>
      <c r="P813" s="99"/>
      <c r="Q813" s="98"/>
      <c r="R813" s="98"/>
      <c r="S813" s="98"/>
      <c r="T813" s="98"/>
      <c r="U813" s="101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</row>
    <row r="814" spans="1:75" ht="13.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9"/>
      <c r="O814" s="99"/>
      <c r="P814" s="99"/>
      <c r="Q814" s="98"/>
      <c r="R814" s="98"/>
      <c r="S814" s="98"/>
      <c r="T814" s="98"/>
      <c r="U814" s="101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</row>
    <row r="815" spans="1:75" ht="13.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9"/>
      <c r="O815" s="99"/>
      <c r="P815" s="99"/>
      <c r="Q815" s="98"/>
      <c r="R815" s="98"/>
      <c r="S815" s="98"/>
      <c r="T815" s="98"/>
      <c r="U815" s="101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</row>
    <row r="816" spans="1:75" ht="13.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9"/>
      <c r="O816" s="99"/>
      <c r="P816" s="99"/>
      <c r="Q816" s="98"/>
      <c r="R816" s="98"/>
      <c r="S816" s="98"/>
      <c r="T816" s="98"/>
      <c r="U816" s="101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</row>
    <row r="817" spans="1:75" ht="13.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9"/>
      <c r="O817" s="99"/>
      <c r="P817" s="99"/>
      <c r="Q817" s="98"/>
      <c r="R817" s="98"/>
      <c r="S817" s="98"/>
      <c r="T817" s="98"/>
      <c r="U817" s="101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</row>
    <row r="818" spans="1:75" ht="13.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9"/>
      <c r="O818" s="99"/>
      <c r="P818" s="99"/>
      <c r="Q818" s="98"/>
      <c r="R818" s="98"/>
      <c r="S818" s="98"/>
      <c r="T818" s="98"/>
      <c r="U818" s="101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</row>
    <row r="819" spans="1:75" ht="13.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9"/>
      <c r="O819" s="99"/>
      <c r="P819" s="99"/>
      <c r="Q819" s="98"/>
      <c r="R819" s="98"/>
      <c r="S819" s="98"/>
      <c r="T819" s="98"/>
      <c r="U819" s="101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</row>
    <row r="820" spans="1:75" ht="13.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9"/>
      <c r="O820" s="99"/>
      <c r="P820" s="99"/>
      <c r="Q820" s="98"/>
      <c r="R820" s="98"/>
      <c r="S820" s="98"/>
      <c r="T820" s="98"/>
      <c r="U820" s="101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</row>
    <row r="821" spans="1:75" ht="13.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9"/>
      <c r="O821" s="99"/>
      <c r="P821" s="99"/>
      <c r="Q821" s="98"/>
      <c r="R821" s="98"/>
      <c r="S821" s="98"/>
      <c r="T821" s="98"/>
      <c r="U821" s="101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</row>
    <row r="822" spans="1:75" ht="13.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9"/>
      <c r="O822" s="99"/>
      <c r="P822" s="99"/>
      <c r="Q822" s="98"/>
      <c r="R822" s="98"/>
      <c r="S822" s="98"/>
      <c r="T822" s="98"/>
      <c r="U822" s="101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</row>
    <row r="823" spans="1:75" ht="13.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9"/>
      <c r="O823" s="99"/>
      <c r="P823" s="99"/>
      <c r="Q823" s="98"/>
      <c r="R823" s="98"/>
      <c r="S823" s="98"/>
      <c r="T823" s="98"/>
      <c r="U823" s="101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</row>
    <row r="824" spans="1:75" ht="13.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9"/>
      <c r="O824" s="99"/>
      <c r="P824" s="99"/>
      <c r="Q824" s="98"/>
      <c r="R824" s="98"/>
      <c r="S824" s="98"/>
      <c r="T824" s="98"/>
      <c r="U824" s="101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</row>
    <row r="825" spans="1:75" ht="13.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9"/>
      <c r="O825" s="99"/>
      <c r="P825" s="99"/>
      <c r="Q825" s="98"/>
      <c r="R825" s="98"/>
      <c r="S825" s="98"/>
      <c r="T825" s="98"/>
      <c r="U825" s="101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</row>
    <row r="826" spans="1:75" ht="13.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9"/>
      <c r="O826" s="99"/>
      <c r="P826" s="99"/>
      <c r="Q826" s="98"/>
      <c r="R826" s="98"/>
      <c r="S826" s="98"/>
      <c r="T826" s="98"/>
      <c r="U826" s="101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</row>
    <row r="827" spans="1:75" ht="13.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9"/>
      <c r="O827" s="99"/>
      <c r="P827" s="99"/>
      <c r="Q827" s="98"/>
      <c r="R827" s="98"/>
      <c r="S827" s="98"/>
      <c r="T827" s="98"/>
      <c r="U827" s="101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98"/>
      <c r="BE827" s="98"/>
      <c r="BF827" s="98"/>
      <c r="BG827" s="98"/>
      <c r="BH827" s="98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  <c r="BT827" s="98"/>
      <c r="BU827" s="98"/>
      <c r="BV827" s="98"/>
      <c r="BW827" s="98"/>
    </row>
    <row r="828" spans="1:75" ht="13.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9"/>
      <c r="O828" s="99"/>
      <c r="P828" s="99"/>
      <c r="Q828" s="98"/>
      <c r="R828" s="98"/>
      <c r="S828" s="98"/>
      <c r="T828" s="98"/>
      <c r="U828" s="101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</row>
    <row r="829" spans="1:75" ht="13.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9"/>
      <c r="O829" s="99"/>
      <c r="P829" s="99"/>
      <c r="Q829" s="98"/>
      <c r="R829" s="98"/>
      <c r="S829" s="98"/>
      <c r="T829" s="98"/>
      <c r="U829" s="101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</row>
    <row r="830" spans="1:75" ht="13.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9"/>
      <c r="O830" s="99"/>
      <c r="P830" s="99"/>
      <c r="Q830" s="98"/>
      <c r="R830" s="98"/>
      <c r="S830" s="98"/>
      <c r="T830" s="98"/>
      <c r="U830" s="101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</row>
    <row r="831" spans="1:75" ht="13.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9"/>
      <c r="O831" s="99"/>
      <c r="P831" s="99"/>
      <c r="Q831" s="98"/>
      <c r="R831" s="98"/>
      <c r="S831" s="98"/>
      <c r="T831" s="98"/>
      <c r="U831" s="101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</row>
    <row r="832" spans="1:75" ht="13.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9"/>
      <c r="O832" s="99"/>
      <c r="P832" s="99"/>
      <c r="Q832" s="98"/>
      <c r="R832" s="98"/>
      <c r="S832" s="98"/>
      <c r="T832" s="98"/>
      <c r="U832" s="101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</row>
    <row r="833" spans="1:75" ht="13.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9"/>
      <c r="O833" s="99"/>
      <c r="P833" s="99"/>
      <c r="Q833" s="98"/>
      <c r="R833" s="98"/>
      <c r="S833" s="98"/>
      <c r="T833" s="98"/>
      <c r="U833" s="101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</row>
    <row r="834" spans="1:75" ht="13.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9"/>
      <c r="O834" s="99"/>
      <c r="P834" s="99"/>
      <c r="Q834" s="98"/>
      <c r="R834" s="98"/>
      <c r="S834" s="98"/>
      <c r="T834" s="98"/>
      <c r="U834" s="101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</row>
    <row r="835" spans="1:75" ht="13.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9"/>
      <c r="O835" s="99"/>
      <c r="P835" s="99"/>
      <c r="Q835" s="98"/>
      <c r="R835" s="98"/>
      <c r="S835" s="98"/>
      <c r="T835" s="98"/>
      <c r="U835" s="101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</row>
    <row r="836" spans="1:75" ht="13.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9"/>
      <c r="O836" s="99"/>
      <c r="P836" s="99"/>
      <c r="Q836" s="98"/>
      <c r="R836" s="98"/>
      <c r="S836" s="98"/>
      <c r="T836" s="98"/>
      <c r="U836" s="101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</row>
    <row r="837" spans="1:75" ht="13.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9"/>
      <c r="O837" s="99"/>
      <c r="P837" s="99"/>
      <c r="Q837" s="98"/>
      <c r="R837" s="98"/>
      <c r="S837" s="98"/>
      <c r="T837" s="98"/>
      <c r="U837" s="101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</row>
    <row r="838" spans="1:75" ht="13.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9"/>
      <c r="O838" s="99"/>
      <c r="P838" s="99"/>
      <c r="Q838" s="98"/>
      <c r="R838" s="98"/>
      <c r="S838" s="98"/>
      <c r="T838" s="98"/>
      <c r="U838" s="101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</row>
    <row r="839" spans="1:75" ht="13.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9"/>
      <c r="O839" s="99"/>
      <c r="P839" s="99"/>
      <c r="Q839" s="98"/>
      <c r="R839" s="98"/>
      <c r="S839" s="98"/>
      <c r="T839" s="98"/>
      <c r="U839" s="101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</row>
    <row r="840" spans="1:75" ht="13.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9"/>
      <c r="O840" s="99"/>
      <c r="P840" s="99"/>
      <c r="Q840" s="98"/>
      <c r="R840" s="98"/>
      <c r="S840" s="98"/>
      <c r="T840" s="98"/>
      <c r="U840" s="101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</row>
    <row r="841" spans="1:75" ht="13.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9"/>
      <c r="O841" s="99"/>
      <c r="P841" s="99"/>
      <c r="Q841" s="98"/>
      <c r="R841" s="98"/>
      <c r="S841" s="98"/>
      <c r="T841" s="98"/>
      <c r="U841" s="101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</row>
    <row r="842" spans="1:75" ht="13.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9"/>
      <c r="O842" s="99"/>
      <c r="P842" s="99"/>
      <c r="Q842" s="98"/>
      <c r="R842" s="98"/>
      <c r="S842" s="98"/>
      <c r="T842" s="98"/>
      <c r="U842" s="101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</row>
    <row r="843" spans="1:75" ht="13.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9"/>
      <c r="O843" s="99"/>
      <c r="P843" s="99"/>
      <c r="Q843" s="98"/>
      <c r="R843" s="98"/>
      <c r="S843" s="98"/>
      <c r="T843" s="98"/>
      <c r="U843" s="101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</row>
    <row r="844" spans="1:75" ht="13.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9"/>
      <c r="O844" s="99"/>
      <c r="P844" s="99"/>
      <c r="Q844" s="98"/>
      <c r="R844" s="98"/>
      <c r="S844" s="98"/>
      <c r="T844" s="98"/>
      <c r="U844" s="101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</row>
    <row r="845" spans="1:75" ht="13.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9"/>
      <c r="O845" s="99"/>
      <c r="P845" s="99"/>
      <c r="Q845" s="98"/>
      <c r="R845" s="98"/>
      <c r="S845" s="98"/>
      <c r="T845" s="98"/>
      <c r="U845" s="101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</row>
    <row r="846" spans="1:75" ht="13.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9"/>
      <c r="O846" s="99"/>
      <c r="P846" s="99"/>
      <c r="Q846" s="98"/>
      <c r="R846" s="98"/>
      <c r="S846" s="98"/>
      <c r="T846" s="98"/>
      <c r="U846" s="101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</row>
    <row r="847" spans="1:75" ht="13.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9"/>
      <c r="O847" s="99"/>
      <c r="P847" s="99"/>
      <c r="Q847" s="98"/>
      <c r="R847" s="98"/>
      <c r="S847" s="98"/>
      <c r="T847" s="98"/>
      <c r="U847" s="101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</row>
    <row r="848" spans="1:75" ht="13.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9"/>
      <c r="O848" s="99"/>
      <c r="P848" s="99"/>
      <c r="Q848" s="98"/>
      <c r="R848" s="98"/>
      <c r="S848" s="98"/>
      <c r="T848" s="98"/>
      <c r="U848" s="101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</row>
    <row r="849" spans="1:75" ht="13.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9"/>
      <c r="O849" s="99"/>
      <c r="P849" s="99"/>
      <c r="Q849" s="98"/>
      <c r="R849" s="98"/>
      <c r="S849" s="98"/>
      <c r="T849" s="98"/>
      <c r="U849" s="101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</row>
    <row r="850" spans="1:75" ht="13.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9"/>
      <c r="O850" s="99"/>
      <c r="P850" s="99"/>
      <c r="Q850" s="98"/>
      <c r="R850" s="98"/>
      <c r="S850" s="98"/>
      <c r="T850" s="98"/>
      <c r="U850" s="101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</row>
    <row r="851" spans="1:75" ht="13.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9"/>
      <c r="O851" s="99"/>
      <c r="P851" s="99"/>
      <c r="Q851" s="98"/>
      <c r="R851" s="98"/>
      <c r="S851" s="98"/>
      <c r="T851" s="98"/>
      <c r="U851" s="101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</row>
    <row r="852" spans="1:75" ht="13.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9"/>
      <c r="O852" s="99"/>
      <c r="P852" s="99"/>
      <c r="Q852" s="98"/>
      <c r="R852" s="98"/>
      <c r="S852" s="98"/>
      <c r="T852" s="98"/>
      <c r="U852" s="101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</row>
    <row r="853" spans="1:75" ht="13.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9"/>
      <c r="O853" s="99"/>
      <c r="P853" s="99"/>
      <c r="Q853" s="98"/>
      <c r="R853" s="98"/>
      <c r="S853" s="98"/>
      <c r="T853" s="98"/>
      <c r="U853" s="101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</row>
    <row r="854" spans="1:75" ht="13.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9"/>
      <c r="O854" s="99"/>
      <c r="P854" s="99"/>
      <c r="Q854" s="98"/>
      <c r="R854" s="98"/>
      <c r="S854" s="98"/>
      <c r="T854" s="98"/>
      <c r="U854" s="101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</row>
    <row r="855" spans="1:75" ht="13.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9"/>
      <c r="O855" s="99"/>
      <c r="P855" s="99"/>
      <c r="Q855" s="98"/>
      <c r="R855" s="98"/>
      <c r="S855" s="98"/>
      <c r="T855" s="98"/>
      <c r="U855" s="101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</row>
    <row r="856" spans="1:75" ht="13.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9"/>
      <c r="O856" s="99"/>
      <c r="P856" s="99"/>
      <c r="Q856" s="98"/>
      <c r="R856" s="98"/>
      <c r="S856" s="98"/>
      <c r="T856" s="98"/>
      <c r="U856" s="101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</row>
    <row r="857" spans="1:75" ht="13.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9"/>
      <c r="O857" s="99"/>
      <c r="P857" s="99"/>
      <c r="Q857" s="98"/>
      <c r="R857" s="98"/>
      <c r="S857" s="98"/>
      <c r="T857" s="98"/>
      <c r="U857" s="101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</row>
    <row r="858" spans="1:75" ht="13.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9"/>
      <c r="O858" s="99"/>
      <c r="P858" s="99"/>
      <c r="Q858" s="98"/>
      <c r="R858" s="98"/>
      <c r="S858" s="98"/>
      <c r="T858" s="98"/>
      <c r="U858" s="101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</row>
    <row r="859" spans="1:75" ht="13.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9"/>
      <c r="O859" s="99"/>
      <c r="P859" s="99"/>
      <c r="Q859" s="98"/>
      <c r="R859" s="98"/>
      <c r="S859" s="98"/>
      <c r="T859" s="98"/>
      <c r="U859" s="101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</row>
    <row r="860" spans="1:75" ht="13.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9"/>
      <c r="O860" s="99"/>
      <c r="P860" s="99"/>
      <c r="Q860" s="98"/>
      <c r="R860" s="98"/>
      <c r="S860" s="98"/>
      <c r="T860" s="98"/>
      <c r="U860" s="101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</row>
    <row r="861" spans="1:75" ht="13.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9"/>
      <c r="O861" s="99"/>
      <c r="P861" s="99"/>
      <c r="Q861" s="98"/>
      <c r="R861" s="98"/>
      <c r="S861" s="98"/>
      <c r="T861" s="98"/>
      <c r="U861" s="101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</row>
    <row r="862" spans="1:75" ht="13.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9"/>
      <c r="O862" s="99"/>
      <c r="P862" s="99"/>
      <c r="Q862" s="98"/>
      <c r="R862" s="98"/>
      <c r="S862" s="98"/>
      <c r="T862" s="98"/>
      <c r="U862" s="101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</row>
    <row r="863" spans="1:75" ht="13.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9"/>
      <c r="O863" s="99"/>
      <c r="P863" s="99"/>
      <c r="Q863" s="98"/>
      <c r="R863" s="98"/>
      <c r="S863" s="98"/>
      <c r="T863" s="98"/>
      <c r="U863" s="101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</row>
    <row r="864" spans="1:75" ht="13.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9"/>
      <c r="O864" s="99"/>
      <c r="P864" s="99"/>
      <c r="Q864" s="98"/>
      <c r="R864" s="98"/>
      <c r="S864" s="98"/>
      <c r="T864" s="98"/>
      <c r="U864" s="101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</row>
    <row r="865" spans="1:75" ht="13.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9"/>
      <c r="O865" s="99"/>
      <c r="P865" s="99"/>
      <c r="Q865" s="98"/>
      <c r="R865" s="98"/>
      <c r="S865" s="98"/>
      <c r="T865" s="98"/>
      <c r="U865" s="101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</row>
    <row r="866" spans="1:75" ht="13.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9"/>
      <c r="O866" s="99"/>
      <c r="P866" s="99"/>
      <c r="Q866" s="98"/>
      <c r="R866" s="98"/>
      <c r="S866" s="98"/>
      <c r="T866" s="98"/>
      <c r="U866" s="101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</row>
    <row r="867" spans="1:75" ht="13.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9"/>
      <c r="O867" s="99"/>
      <c r="P867" s="99"/>
      <c r="Q867" s="98"/>
      <c r="R867" s="98"/>
      <c r="S867" s="98"/>
      <c r="T867" s="98"/>
      <c r="U867" s="101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</row>
    <row r="868" spans="1:75" ht="13.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9"/>
      <c r="O868" s="99"/>
      <c r="P868" s="99"/>
      <c r="Q868" s="98"/>
      <c r="R868" s="98"/>
      <c r="S868" s="98"/>
      <c r="T868" s="98"/>
      <c r="U868" s="101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</row>
    <row r="869" spans="1:75" ht="13.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9"/>
      <c r="O869" s="99"/>
      <c r="P869" s="99"/>
      <c r="Q869" s="98"/>
      <c r="R869" s="98"/>
      <c r="S869" s="98"/>
      <c r="T869" s="98"/>
      <c r="U869" s="101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</row>
    <row r="870" spans="1:75" ht="13.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9"/>
      <c r="O870" s="99"/>
      <c r="P870" s="99"/>
      <c r="Q870" s="98"/>
      <c r="R870" s="98"/>
      <c r="S870" s="98"/>
      <c r="T870" s="98"/>
      <c r="U870" s="101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</row>
    <row r="871" spans="1:75" ht="13.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9"/>
      <c r="O871" s="99"/>
      <c r="P871" s="99"/>
      <c r="Q871" s="98"/>
      <c r="R871" s="98"/>
      <c r="S871" s="98"/>
      <c r="T871" s="98"/>
      <c r="U871" s="101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</row>
    <row r="872" spans="1:75" ht="13.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9"/>
      <c r="O872" s="99"/>
      <c r="P872" s="99"/>
      <c r="Q872" s="98"/>
      <c r="R872" s="98"/>
      <c r="S872" s="98"/>
      <c r="T872" s="98"/>
      <c r="U872" s="101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</row>
    <row r="873" spans="1:75" ht="13.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9"/>
      <c r="O873" s="99"/>
      <c r="P873" s="99"/>
      <c r="Q873" s="98"/>
      <c r="R873" s="98"/>
      <c r="S873" s="98"/>
      <c r="T873" s="98"/>
      <c r="U873" s="101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</row>
    <row r="874" spans="1:75" ht="13.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9"/>
      <c r="O874" s="99"/>
      <c r="P874" s="99"/>
      <c r="Q874" s="98"/>
      <c r="R874" s="98"/>
      <c r="S874" s="98"/>
      <c r="T874" s="98"/>
      <c r="U874" s="101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</row>
    <row r="875" spans="1:75" ht="13.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9"/>
      <c r="O875" s="99"/>
      <c r="P875" s="99"/>
      <c r="Q875" s="98"/>
      <c r="R875" s="98"/>
      <c r="S875" s="98"/>
      <c r="T875" s="98"/>
      <c r="U875" s="101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</row>
    <row r="876" spans="1:75" ht="13.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9"/>
      <c r="O876" s="99"/>
      <c r="P876" s="99"/>
      <c r="Q876" s="98"/>
      <c r="R876" s="98"/>
      <c r="S876" s="98"/>
      <c r="T876" s="98"/>
      <c r="U876" s="101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</row>
    <row r="877" spans="1:75" ht="13.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9"/>
      <c r="O877" s="99"/>
      <c r="P877" s="99"/>
      <c r="Q877" s="98"/>
      <c r="R877" s="98"/>
      <c r="S877" s="98"/>
      <c r="T877" s="98"/>
      <c r="U877" s="101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</row>
    <row r="878" spans="1:75" ht="13.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9"/>
      <c r="O878" s="99"/>
      <c r="P878" s="99"/>
      <c r="Q878" s="98"/>
      <c r="R878" s="98"/>
      <c r="S878" s="98"/>
      <c r="T878" s="98"/>
      <c r="U878" s="101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</row>
    <row r="879" spans="1:75" ht="13.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9"/>
      <c r="O879" s="99"/>
      <c r="P879" s="99"/>
      <c r="Q879" s="98"/>
      <c r="R879" s="98"/>
      <c r="S879" s="98"/>
      <c r="T879" s="98"/>
      <c r="U879" s="101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</row>
    <row r="880" spans="1:75" ht="13.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9"/>
      <c r="O880" s="99"/>
      <c r="P880" s="99"/>
      <c r="Q880" s="98"/>
      <c r="R880" s="98"/>
      <c r="S880" s="98"/>
      <c r="T880" s="98"/>
      <c r="U880" s="101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</row>
    <row r="881" spans="1:75" ht="13.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9"/>
      <c r="O881" s="99"/>
      <c r="P881" s="99"/>
      <c r="Q881" s="98"/>
      <c r="R881" s="98"/>
      <c r="S881" s="98"/>
      <c r="T881" s="98"/>
      <c r="U881" s="101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</row>
    <row r="882" spans="1:75" ht="13.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9"/>
      <c r="O882" s="99"/>
      <c r="P882" s="99"/>
      <c r="Q882" s="98"/>
      <c r="R882" s="98"/>
      <c r="S882" s="98"/>
      <c r="T882" s="98"/>
      <c r="U882" s="101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</row>
    <row r="883" spans="1:75" ht="13.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9"/>
      <c r="O883" s="99"/>
      <c r="P883" s="99"/>
      <c r="Q883" s="98"/>
      <c r="R883" s="98"/>
      <c r="S883" s="98"/>
      <c r="T883" s="98"/>
      <c r="U883" s="101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</row>
    <row r="884" spans="1:75" ht="13.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9"/>
      <c r="O884" s="99"/>
      <c r="P884" s="99"/>
      <c r="Q884" s="98"/>
      <c r="R884" s="98"/>
      <c r="S884" s="98"/>
      <c r="T884" s="98"/>
      <c r="U884" s="101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</row>
    <row r="885" spans="1:75" ht="13.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9"/>
      <c r="O885" s="99"/>
      <c r="P885" s="99"/>
      <c r="Q885" s="98"/>
      <c r="R885" s="98"/>
      <c r="S885" s="98"/>
      <c r="T885" s="98"/>
      <c r="U885" s="101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</row>
    <row r="886" spans="1:75" ht="13.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9"/>
      <c r="O886" s="99"/>
      <c r="P886" s="99"/>
      <c r="Q886" s="98"/>
      <c r="R886" s="98"/>
      <c r="S886" s="98"/>
      <c r="T886" s="98"/>
      <c r="U886" s="101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</row>
    <row r="887" spans="1:75" ht="13.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9"/>
      <c r="O887" s="99"/>
      <c r="P887" s="99"/>
      <c r="Q887" s="98"/>
      <c r="R887" s="98"/>
      <c r="S887" s="98"/>
      <c r="T887" s="98"/>
      <c r="U887" s="101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</row>
    <row r="888" spans="1:75" ht="13.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9"/>
      <c r="O888" s="99"/>
      <c r="P888" s="99"/>
      <c r="Q888" s="98"/>
      <c r="R888" s="98"/>
      <c r="S888" s="98"/>
      <c r="T888" s="98"/>
      <c r="U888" s="101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</row>
    <row r="889" spans="1:75" ht="13.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9"/>
      <c r="O889" s="99"/>
      <c r="P889" s="99"/>
      <c r="Q889" s="98"/>
      <c r="R889" s="98"/>
      <c r="S889" s="98"/>
      <c r="T889" s="98"/>
      <c r="U889" s="101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98"/>
      <c r="BE889" s="98"/>
      <c r="BF889" s="98"/>
      <c r="BG889" s="98"/>
      <c r="BH889" s="98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  <c r="BT889" s="98"/>
      <c r="BU889" s="98"/>
      <c r="BV889" s="98"/>
      <c r="BW889" s="98"/>
    </row>
    <row r="890" spans="1:75" ht="13.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9"/>
      <c r="O890" s="99"/>
      <c r="P890" s="99"/>
      <c r="Q890" s="98"/>
      <c r="R890" s="98"/>
      <c r="S890" s="98"/>
      <c r="T890" s="98"/>
      <c r="U890" s="101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</row>
    <row r="891" spans="1:75" ht="13.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9"/>
      <c r="O891" s="99"/>
      <c r="P891" s="99"/>
      <c r="Q891" s="98"/>
      <c r="R891" s="98"/>
      <c r="S891" s="98"/>
      <c r="T891" s="98"/>
      <c r="U891" s="101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</row>
    <row r="892" spans="1:75" ht="13.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9"/>
      <c r="O892" s="99"/>
      <c r="P892" s="99"/>
      <c r="Q892" s="98"/>
      <c r="R892" s="98"/>
      <c r="S892" s="98"/>
      <c r="T892" s="98"/>
      <c r="U892" s="101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</row>
    <row r="893" spans="1:75" ht="13.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9"/>
      <c r="O893" s="99"/>
      <c r="P893" s="99"/>
      <c r="Q893" s="98"/>
      <c r="R893" s="98"/>
      <c r="S893" s="98"/>
      <c r="T893" s="98"/>
      <c r="U893" s="101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</row>
    <row r="894" spans="1:75" ht="13.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9"/>
      <c r="O894" s="99"/>
      <c r="P894" s="99"/>
      <c r="Q894" s="98"/>
      <c r="R894" s="98"/>
      <c r="S894" s="98"/>
      <c r="T894" s="98"/>
      <c r="U894" s="101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</row>
    <row r="895" spans="1:75" ht="13.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9"/>
      <c r="O895" s="99"/>
      <c r="P895" s="99"/>
      <c r="Q895" s="98"/>
      <c r="R895" s="98"/>
      <c r="S895" s="98"/>
      <c r="T895" s="98"/>
      <c r="U895" s="101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</row>
    <row r="896" spans="1:75" ht="13.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9"/>
      <c r="O896" s="99"/>
      <c r="P896" s="99"/>
      <c r="Q896" s="98"/>
      <c r="R896" s="98"/>
      <c r="S896" s="98"/>
      <c r="T896" s="98"/>
      <c r="U896" s="101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</row>
    <row r="897" spans="1:75" ht="13.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9"/>
      <c r="O897" s="99"/>
      <c r="P897" s="99"/>
      <c r="Q897" s="98"/>
      <c r="R897" s="98"/>
      <c r="S897" s="98"/>
      <c r="T897" s="98"/>
      <c r="U897" s="101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</row>
    <row r="898" spans="1:75" ht="13.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9"/>
      <c r="O898" s="99"/>
      <c r="P898" s="99"/>
      <c r="Q898" s="98"/>
      <c r="R898" s="98"/>
      <c r="S898" s="98"/>
      <c r="T898" s="98"/>
      <c r="U898" s="101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</row>
    <row r="899" spans="1:75" ht="13.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9"/>
      <c r="O899" s="99"/>
      <c r="P899" s="99"/>
      <c r="Q899" s="98"/>
      <c r="R899" s="98"/>
      <c r="S899" s="98"/>
      <c r="T899" s="98"/>
      <c r="U899" s="101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</row>
    <row r="900" spans="1:75" ht="13.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9"/>
      <c r="O900" s="99"/>
      <c r="P900" s="99"/>
      <c r="Q900" s="98"/>
      <c r="R900" s="98"/>
      <c r="S900" s="98"/>
      <c r="T900" s="98"/>
      <c r="U900" s="101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</row>
    <row r="901" spans="1:75" ht="13.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9"/>
      <c r="O901" s="99"/>
      <c r="P901" s="99"/>
      <c r="Q901" s="98"/>
      <c r="R901" s="98"/>
      <c r="S901" s="98"/>
      <c r="T901" s="98"/>
      <c r="U901" s="101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</row>
    <row r="902" spans="1:75" ht="13.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9"/>
      <c r="O902" s="99"/>
      <c r="P902" s="99"/>
      <c r="Q902" s="98"/>
      <c r="R902" s="98"/>
      <c r="S902" s="98"/>
      <c r="T902" s="98"/>
      <c r="U902" s="101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</row>
    <row r="903" spans="1:75" ht="13.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9"/>
      <c r="O903" s="99"/>
      <c r="P903" s="99"/>
      <c r="Q903" s="98"/>
      <c r="R903" s="98"/>
      <c r="S903" s="98"/>
      <c r="T903" s="98"/>
      <c r="U903" s="101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</row>
    <row r="904" spans="1:75" ht="13.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9"/>
      <c r="O904" s="99"/>
      <c r="P904" s="99"/>
      <c r="Q904" s="98"/>
      <c r="R904" s="98"/>
      <c r="S904" s="98"/>
      <c r="T904" s="98"/>
      <c r="U904" s="101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</row>
    <row r="905" spans="1:75" ht="13.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9"/>
      <c r="O905" s="99"/>
      <c r="P905" s="99"/>
      <c r="Q905" s="98"/>
      <c r="R905" s="98"/>
      <c r="S905" s="98"/>
      <c r="T905" s="98"/>
      <c r="U905" s="101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</row>
    <row r="906" spans="1:75" ht="13.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9"/>
      <c r="O906" s="99"/>
      <c r="P906" s="99"/>
      <c r="Q906" s="98"/>
      <c r="R906" s="98"/>
      <c r="S906" s="98"/>
      <c r="T906" s="98"/>
      <c r="U906" s="101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</row>
    <row r="907" spans="1:75" ht="13.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9"/>
      <c r="O907" s="99"/>
      <c r="P907" s="99"/>
      <c r="Q907" s="98"/>
      <c r="R907" s="98"/>
      <c r="S907" s="98"/>
      <c r="T907" s="98"/>
      <c r="U907" s="101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</row>
    <row r="908" spans="1:75" ht="13.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9"/>
      <c r="O908" s="99"/>
      <c r="P908" s="99"/>
      <c r="Q908" s="98"/>
      <c r="R908" s="98"/>
      <c r="S908" s="98"/>
      <c r="T908" s="98"/>
      <c r="U908" s="101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</row>
    <row r="909" spans="1:75" ht="13.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9"/>
      <c r="O909" s="99"/>
      <c r="P909" s="99"/>
      <c r="Q909" s="98"/>
      <c r="R909" s="98"/>
      <c r="S909" s="98"/>
      <c r="T909" s="98"/>
      <c r="U909" s="101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</row>
    <row r="910" spans="1:75" ht="13.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9"/>
      <c r="O910" s="99"/>
      <c r="P910" s="99"/>
      <c r="Q910" s="98"/>
      <c r="R910" s="98"/>
      <c r="S910" s="98"/>
      <c r="T910" s="98"/>
      <c r="U910" s="101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</row>
    <row r="911" spans="1:75" ht="13.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9"/>
      <c r="O911" s="99"/>
      <c r="P911" s="99"/>
      <c r="Q911" s="98"/>
      <c r="R911" s="98"/>
      <c r="S911" s="98"/>
      <c r="T911" s="98"/>
      <c r="U911" s="101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</row>
    <row r="912" spans="1:75" ht="13.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9"/>
      <c r="O912" s="99"/>
      <c r="P912" s="99"/>
      <c r="Q912" s="98"/>
      <c r="R912" s="98"/>
      <c r="S912" s="98"/>
      <c r="T912" s="98"/>
      <c r="U912" s="101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</row>
    <row r="913" spans="1:75" ht="13.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9"/>
      <c r="O913" s="99"/>
      <c r="P913" s="99"/>
      <c r="Q913" s="98"/>
      <c r="R913" s="98"/>
      <c r="S913" s="98"/>
      <c r="T913" s="98"/>
      <c r="U913" s="101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</row>
    <row r="914" spans="1:75" ht="13.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9"/>
      <c r="O914" s="99"/>
      <c r="P914" s="99"/>
      <c r="Q914" s="98"/>
      <c r="R914" s="98"/>
      <c r="S914" s="98"/>
      <c r="T914" s="98"/>
      <c r="U914" s="101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</row>
    <row r="915" spans="1:75" ht="13.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9"/>
      <c r="O915" s="99"/>
      <c r="P915" s="99"/>
      <c r="Q915" s="98"/>
      <c r="R915" s="98"/>
      <c r="S915" s="98"/>
      <c r="T915" s="98"/>
      <c r="U915" s="101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</row>
    <row r="916" spans="1:75" ht="13.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9"/>
      <c r="O916" s="99"/>
      <c r="P916" s="99"/>
      <c r="Q916" s="98"/>
      <c r="R916" s="98"/>
      <c r="S916" s="98"/>
      <c r="T916" s="98"/>
      <c r="U916" s="101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</row>
    <row r="917" spans="1:75" ht="13.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9"/>
      <c r="O917" s="99"/>
      <c r="P917" s="99"/>
      <c r="Q917" s="98"/>
      <c r="R917" s="98"/>
      <c r="S917" s="98"/>
      <c r="T917" s="98"/>
      <c r="U917" s="101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</row>
    <row r="918" spans="1:75" ht="13.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9"/>
      <c r="O918" s="99"/>
      <c r="P918" s="99"/>
      <c r="Q918" s="98"/>
      <c r="R918" s="98"/>
      <c r="S918" s="98"/>
      <c r="T918" s="98"/>
      <c r="U918" s="101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</row>
    <row r="919" spans="1:75" ht="13.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9"/>
      <c r="O919" s="99"/>
      <c r="P919" s="99"/>
      <c r="Q919" s="98"/>
      <c r="R919" s="98"/>
      <c r="S919" s="98"/>
      <c r="T919" s="98"/>
      <c r="U919" s="101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</row>
    <row r="920" spans="1:75" ht="13.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9"/>
      <c r="O920" s="99"/>
      <c r="P920" s="99"/>
      <c r="Q920" s="98"/>
      <c r="R920" s="98"/>
      <c r="S920" s="98"/>
      <c r="T920" s="98"/>
      <c r="U920" s="101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</row>
    <row r="921" spans="1:75" ht="13.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9"/>
      <c r="O921" s="99"/>
      <c r="P921" s="99"/>
      <c r="Q921" s="98"/>
      <c r="R921" s="98"/>
      <c r="S921" s="98"/>
      <c r="T921" s="98"/>
      <c r="U921" s="101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</row>
    <row r="922" spans="1:75" ht="13.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9"/>
      <c r="O922" s="99"/>
      <c r="P922" s="99"/>
      <c r="Q922" s="98"/>
      <c r="R922" s="98"/>
      <c r="S922" s="98"/>
      <c r="T922" s="98"/>
      <c r="U922" s="101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</row>
    <row r="923" spans="1:75" ht="13.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9"/>
      <c r="O923" s="99"/>
      <c r="P923" s="99"/>
      <c r="Q923" s="98"/>
      <c r="R923" s="98"/>
      <c r="S923" s="98"/>
      <c r="T923" s="98"/>
      <c r="U923" s="101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</row>
    <row r="924" spans="1:75" ht="13.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9"/>
      <c r="O924" s="99"/>
      <c r="P924" s="99"/>
      <c r="Q924" s="98"/>
      <c r="R924" s="98"/>
      <c r="S924" s="98"/>
      <c r="T924" s="98"/>
      <c r="U924" s="101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</row>
    <row r="925" spans="1:75" ht="13.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9"/>
      <c r="O925" s="99"/>
      <c r="P925" s="99"/>
      <c r="Q925" s="98"/>
      <c r="R925" s="98"/>
      <c r="S925" s="98"/>
      <c r="T925" s="98"/>
      <c r="U925" s="101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</row>
    <row r="926" spans="1:75" ht="13.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9"/>
      <c r="O926" s="99"/>
      <c r="P926" s="99"/>
      <c r="Q926" s="98"/>
      <c r="R926" s="98"/>
      <c r="S926" s="98"/>
      <c r="T926" s="98"/>
      <c r="U926" s="101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</row>
    <row r="927" spans="1:75" ht="13.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9"/>
      <c r="O927" s="99"/>
      <c r="P927" s="99"/>
      <c r="Q927" s="98"/>
      <c r="R927" s="98"/>
      <c r="S927" s="98"/>
      <c r="T927" s="98"/>
      <c r="U927" s="101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</row>
    <row r="928" spans="1:75" ht="13.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9"/>
      <c r="O928" s="99"/>
      <c r="P928" s="99"/>
      <c r="Q928" s="98"/>
      <c r="R928" s="98"/>
      <c r="S928" s="98"/>
      <c r="T928" s="98"/>
      <c r="U928" s="101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</row>
    <row r="929" spans="1:75" ht="13.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9"/>
      <c r="O929" s="99"/>
      <c r="P929" s="99"/>
      <c r="Q929" s="98"/>
      <c r="R929" s="98"/>
      <c r="S929" s="98"/>
      <c r="T929" s="98"/>
      <c r="U929" s="101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</row>
    <row r="930" spans="1:75" ht="13.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9"/>
      <c r="O930" s="99"/>
      <c r="P930" s="99"/>
      <c r="Q930" s="98"/>
      <c r="R930" s="98"/>
      <c r="S930" s="98"/>
      <c r="T930" s="98"/>
      <c r="U930" s="101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</row>
    <row r="931" spans="1:75" ht="13.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9"/>
      <c r="O931" s="99"/>
      <c r="P931" s="99"/>
      <c r="Q931" s="98"/>
      <c r="R931" s="98"/>
      <c r="S931" s="98"/>
      <c r="T931" s="98"/>
      <c r="U931" s="101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</row>
    <row r="932" spans="1:75" ht="13.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9"/>
      <c r="O932" s="99"/>
      <c r="P932" s="99"/>
      <c r="Q932" s="98"/>
      <c r="R932" s="98"/>
      <c r="S932" s="98"/>
      <c r="T932" s="98"/>
      <c r="U932" s="101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</row>
    <row r="933" spans="1:75" ht="13.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9"/>
      <c r="O933" s="99"/>
      <c r="P933" s="99"/>
      <c r="Q933" s="98"/>
      <c r="R933" s="98"/>
      <c r="S933" s="98"/>
      <c r="T933" s="98"/>
      <c r="U933" s="101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</row>
    <row r="934" spans="1:75" ht="13.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9"/>
      <c r="O934" s="99"/>
      <c r="P934" s="99"/>
      <c r="Q934" s="98"/>
      <c r="R934" s="98"/>
      <c r="S934" s="98"/>
      <c r="T934" s="98"/>
      <c r="U934" s="101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</row>
    <row r="935" spans="1:75" ht="13.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9"/>
      <c r="O935" s="99"/>
      <c r="P935" s="99"/>
      <c r="Q935" s="98"/>
      <c r="R935" s="98"/>
      <c r="S935" s="98"/>
      <c r="T935" s="98"/>
      <c r="U935" s="101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</row>
    <row r="936" spans="1:75" ht="13.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9"/>
      <c r="O936" s="99"/>
      <c r="P936" s="99"/>
      <c r="Q936" s="98"/>
      <c r="R936" s="98"/>
      <c r="S936" s="98"/>
      <c r="T936" s="98"/>
      <c r="U936" s="101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</row>
    <row r="937" spans="1:75" ht="13.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9"/>
      <c r="O937" s="99"/>
      <c r="P937" s="99"/>
      <c r="Q937" s="98"/>
      <c r="R937" s="98"/>
      <c r="S937" s="98"/>
      <c r="T937" s="98"/>
      <c r="U937" s="101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</row>
    <row r="938" spans="1:75" ht="13.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9"/>
      <c r="O938" s="99"/>
      <c r="P938" s="99"/>
      <c r="Q938" s="98"/>
      <c r="R938" s="98"/>
      <c r="S938" s="98"/>
      <c r="T938" s="98"/>
      <c r="U938" s="101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</row>
    <row r="939" spans="1:75" ht="13.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9"/>
      <c r="O939" s="99"/>
      <c r="P939" s="99"/>
      <c r="Q939" s="98"/>
      <c r="R939" s="98"/>
      <c r="S939" s="98"/>
      <c r="T939" s="98"/>
      <c r="U939" s="101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</row>
    <row r="940" spans="1:75" ht="13.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9"/>
      <c r="O940" s="99"/>
      <c r="P940" s="99"/>
      <c r="Q940" s="98"/>
      <c r="R940" s="98"/>
      <c r="S940" s="98"/>
      <c r="T940" s="98"/>
      <c r="U940" s="101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</row>
    <row r="941" spans="1:75" ht="13.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9"/>
      <c r="O941" s="99"/>
      <c r="P941" s="99"/>
      <c r="Q941" s="98"/>
      <c r="R941" s="98"/>
      <c r="S941" s="98"/>
      <c r="T941" s="98"/>
      <c r="U941" s="101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</row>
    <row r="942" spans="1:75" ht="13.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9"/>
      <c r="O942" s="99"/>
      <c r="P942" s="99"/>
      <c r="Q942" s="98"/>
      <c r="R942" s="98"/>
      <c r="S942" s="98"/>
      <c r="T942" s="98"/>
      <c r="U942" s="101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</row>
    <row r="943" spans="1:75" ht="13.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9"/>
      <c r="O943" s="99"/>
      <c r="P943" s="99"/>
      <c r="Q943" s="98"/>
      <c r="R943" s="98"/>
      <c r="S943" s="98"/>
      <c r="T943" s="98"/>
      <c r="U943" s="101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</row>
    <row r="944" spans="1:75" ht="13.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9"/>
      <c r="O944" s="99"/>
      <c r="P944" s="99"/>
      <c r="Q944" s="98"/>
      <c r="R944" s="98"/>
      <c r="S944" s="98"/>
      <c r="T944" s="98"/>
      <c r="U944" s="101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</row>
    <row r="945" spans="1:75" ht="13.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9"/>
      <c r="O945" s="99"/>
      <c r="P945" s="99"/>
      <c r="Q945" s="98"/>
      <c r="R945" s="98"/>
      <c r="S945" s="98"/>
      <c r="T945" s="98"/>
      <c r="U945" s="101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</row>
    <row r="946" spans="1:75" ht="13.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9"/>
      <c r="O946" s="99"/>
      <c r="P946" s="99"/>
      <c r="Q946" s="98"/>
      <c r="R946" s="98"/>
      <c r="S946" s="98"/>
      <c r="T946" s="98"/>
      <c r="U946" s="101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</row>
    <row r="947" spans="1:75" ht="13.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9"/>
      <c r="O947" s="99"/>
      <c r="P947" s="99"/>
      <c r="Q947" s="98"/>
      <c r="R947" s="98"/>
      <c r="S947" s="98"/>
      <c r="T947" s="98"/>
      <c r="U947" s="101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</row>
    <row r="948" spans="1:75" ht="13.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9"/>
      <c r="O948" s="99"/>
      <c r="P948" s="99"/>
      <c r="Q948" s="98"/>
      <c r="R948" s="98"/>
      <c r="S948" s="98"/>
      <c r="T948" s="98"/>
      <c r="U948" s="101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</row>
    <row r="949" spans="1:75" ht="13.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9"/>
      <c r="O949" s="99"/>
      <c r="P949" s="99"/>
      <c r="Q949" s="98"/>
      <c r="R949" s="98"/>
      <c r="S949" s="98"/>
      <c r="T949" s="98"/>
      <c r="U949" s="101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</row>
    <row r="950" spans="1:75" ht="13.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9"/>
      <c r="O950" s="99"/>
      <c r="P950" s="99"/>
      <c r="Q950" s="98"/>
      <c r="R950" s="98"/>
      <c r="S950" s="98"/>
      <c r="T950" s="98"/>
      <c r="U950" s="101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</row>
    <row r="951" spans="1:75" ht="13.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9"/>
      <c r="O951" s="99"/>
      <c r="P951" s="99"/>
      <c r="Q951" s="98"/>
      <c r="R951" s="98"/>
      <c r="S951" s="98"/>
      <c r="T951" s="98"/>
      <c r="U951" s="101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</row>
    <row r="952" spans="1:75" ht="13.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9"/>
      <c r="O952" s="99"/>
      <c r="P952" s="99"/>
      <c r="Q952" s="98"/>
      <c r="R952" s="98"/>
      <c r="S952" s="98"/>
      <c r="T952" s="98"/>
      <c r="U952" s="101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</row>
    <row r="953" spans="1:75" ht="13.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9"/>
      <c r="O953" s="99"/>
      <c r="P953" s="99"/>
      <c r="Q953" s="98"/>
      <c r="R953" s="98"/>
      <c r="S953" s="98"/>
      <c r="T953" s="98"/>
      <c r="U953" s="101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</row>
    <row r="954" spans="1:75" ht="13.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9"/>
      <c r="O954" s="99"/>
      <c r="P954" s="99"/>
      <c r="Q954" s="98"/>
      <c r="R954" s="98"/>
      <c r="S954" s="98"/>
      <c r="T954" s="98"/>
      <c r="U954" s="101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</row>
    <row r="955" spans="1:75" ht="13.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9"/>
      <c r="O955" s="99"/>
      <c r="P955" s="99"/>
      <c r="Q955" s="98"/>
      <c r="R955" s="98"/>
      <c r="S955" s="98"/>
      <c r="T955" s="98"/>
      <c r="U955" s="101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</row>
    <row r="956" spans="1:75" ht="13.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9"/>
      <c r="O956" s="99"/>
      <c r="P956" s="99"/>
      <c r="Q956" s="98"/>
      <c r="R956" s="98"/>
      <c r="S956" s="98"/>
      <c r="T956" s="98"/>
      <c r="U956" s="101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</row>
    <row r="957" spans="1:75" ht="13.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9"/>
      <c r="O957" s="99"/>
      <c r="P957" s="99"/>
      <c r="Q957" s="98"/>
      <c r="R957" s="98"/>
      <c r="S957" s="98"/>
      <c r="T957" s="98"/>
      <c r="U957" s="101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</row>
    <row r="958" spans="1:75" ht="13.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9"/>
      <c r="O958" s="99"/>
      <c r="P958" s="99"/>
      <c r="Q958" s="98"/>
      <c r="R958" s="98"/>
      <c r="S958" s="98"/>
      <c r="T958" s="98"/>
      <c r="U958" s="101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</row>
    <row r="959" spans="1:75" ht="13.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9"/>
      <c r="O959" s="99"/>
      <c r="P959" s="99"/>
      <c r="Q959" s="98"/>
      <c r="R959" s="98"/>
      <c r="S959" s="98"/>
      <c r="T959" s="98"/>
      <c r="U959" s="101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</row>
    <row r="960" spans="1:75" ht="13.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9"/>
      <c r="O960" s="99"/>
      <c r="P960" s="99"/>
      <c r="Q960" s="98"/>
      <c r="R960" s="98"/>
      <c r="S960" s="98"/>
      <c r="T960" s="98"/>
      <c r="U960" s="101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</row>
    <row r="961" spans="1:75" ht="13.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9"/>
      <c r="O961" s="99"/>
      <c r="P961" s="99"/>
      <c r="Q961" s="98"/>
      <c r="R961" s="98"/>
      <c r="S961" s="98"/>
      <c r="T961" s="98"/>
      <c r="U961" s="101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</row>
    <row r="962" spans="1:75" ht="13.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9"/>
      <c r="O962" s="99"/>
      <c r="P962" s="99"/>
      <c r="Q962" s="98"/>
      <c r="R962" s="98"/>
      <c r="S962" s="98"/>
      <c r="T962" s="98"/>
      <c r="U962" s="101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</row>
    <row r="963" spans="1:75" ht="13.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9"/>
      <c r="O963" s="99"/>
      <c r="P963" s="99"/>
      <c r="Q963" s="98"/>
      <c r="R963" s="98"/>
      <c r="S963" s="98"/>
      <c r="T963" s="98"/>
      <c r="U963" s="101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</row>
    <row r="964" spans="1:75" ht="13.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9"/>
      <c r="O964" s="99"/>
      <c r="P964" s="99"/>
      <c r="Q964" s="98"/>
      <c r="R964" s="98"/>
      <c r="S964" s="98"/>
      <c r="T964" s="98"/>
      <c r="U964" s="101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</row>
    <row r="965" spans="1:75" ht="13.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9"/>
      <c r="O965" s="99"/>
      <c r="P965" s="99"/>
      <c r="Q965" s="98"/>
      <c r="R965" s="98"/>
      <c r="S965" s="98"/>
      <c r="T965" s="98"/>
      <c r="U965" s="101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</row>
    <row r="966" spans="1:75" ht="13.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9"/>
      <c r="O966" s="99"/>
      <c r="P966" s="99"/>
      <c r="Q966" s="98"/>
      <c r="R966" s="98"/>
      <c r="S966" s="98"/>
      <c r="T966" s="98"/>
      <c r="U966" s="101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</row>
    <row r="967" spans="1:75" ht="13.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9"/>
      <c r="O967" s="99"/>
      <c r="P967" s="99"/>
      <c r="Q967" s="98"/>
      <c r="R967" s="98"/>
      <c r="S967" s="98"/>
      <c r="T967" s="98"/>
      <c r="U967" s="101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</row>
    <row r="968" spans="1:75" ht="13.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9"/>
      <c r="O968" s="99"/>
      <c r="P968" s="99"/>
      <c r="Q968" s="98"/>
      <c r="R968" s="98"/>
      <c r="S968" s="98"/>
      <c r="T968" s="98"/>
      <c r="U968" s="101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</row>
    <row r="969" spans="1:75" ht="13.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9"/>
      <c r="O969" s="99"/>
      <c r="P969" s="99"/>
      <c r="Q969" s="98"/>
      <c r="R969" s="98"/>
      <c r="S969" s="98"/>
      <c r="T969" s="98"/>
      <c r="U969" s="101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</row>
    <row r="970" spans="1:75" ht="13.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9"/>
      <c r="O970" s="99"/>
      <c r="P970" s="99"/>
      <c r="Q970" s="98"/>
      <c r="R970" s="98"/>
      <c r="S970" s="98"/>
      <c r="T970" s="98"/>
      <c r="U970" s="101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</row>
    <row r="971" spans="1:75" ht="13.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9"/>
      <c r="O971" s="99"/>
      <c r="P971" s="99"/>
      <c r="Q971" s="98"/>
      <c r="R971" s="98"/>
      <c r="S971" s="98"/>
      <c r="T971" s="98"/>
      <c r="U971" s="101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</row>
    <row r="972" spans="1:75" ht="13.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9"/>
      <c r="O972" s="99"/>
      <c r="P972" s="99"/>
      <c r="Q972" s="98"/>
      <c r="R972" s="98"/>
      <c r="S972" s="98"/>
      <c r="T972" s="98"/>
      <c r="U972" s="101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</row>
    <row r="973" spans="1:75" ht="13.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9"/>
      <c r="O973" s="99"/>
      <c r="P973" s="99"/>
      <c r="Q973" s="98"/>
      <c r="R973" s="98"/>
      <c r="S973" s="98"/>
      <c r="T973" s="98"/>
      <c r="U973" s="101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</row>
    <row r="974" spans="1:75" ht="13.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9"/>
      <c r="O974" s="99"/>
      <c r="P974" s="99"/>
      <c r="Q974" s="98"/>
      <c r="R974" s="98"/>
      <c r="S974" s="98"/>
      <c r="T974" s="98"/>
      <c r="U974" s="101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</row>
    <row r="975" spans="1:75" ht="13.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9"/>
      <c r="O975" s="99"/>
      <c r="P975" s="99"/>
      <c r="Q975" s="98"/>
      <c r="R975" s="98"/>
      <c r="S975" s="98"/>
      <c r="T975" s="98"/>
      <c r="U975" s="101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</row>
    <row r="976" spans="1:75" ht="13.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9"/>
      <c r="O976" s="99"/>
      <c r="P976" s="99"/>
      <c r="Q976" s="98"/>
      <c r="R976" s="98"/>
      <c r="S976" s="98"/>
      <c r="T976" s="98"/>
      <c r="U976" s="101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</row>
    <row r="977" spans="1:75" ht="13.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9"/>
      <c r="O977" s="99"/>
      <c r="P977" s="99"/>
      <c r="Q977" s="98"/>
      <c r="R977" s="98"/>
      <c r="S977" s="98"/>
      <c r="T977" s="98"/>
      <c r="U977" s="101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</row>
    <row r="978" spans="1:75" ht="13.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9"/>
      <c r="O978" s="99"/>
      <c r="P978" s="99"/>
      <c r="Q978" s="98"/>
      <c r="R978" s="98"/>
      <c r="S978" s="98"/>
      <c r="T978" s="98"/>
      <c r="U978" s="101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</row>
    <row r="979" spans="1:75" ht="13.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9"/>
      <c r="O979" s="99"/>
      <c r="P979" s="99"/>
      <c r="Q979" s="98"/>
      <c r="R979" s="98"/>
      <c r="S979" s="98"/>
      <c r="T979" s="98"/>
      <c r="U979" s="101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</row>
    <row r="980" spans="1:75" ht="13.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9"/>
      <c r="O980" s="99"/>
      <c r="P980" s="99"/>
      <c r="Q980" s="98"/>
      <c r="R980" s="98"/>
      <c r="S980" s="98"/>
      <c r="T980" s="98"/>
      <c r="U980" s="101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</row>
    <row r="981" spans="1:75" ht="13.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9"/>
      <c r="O981" s="99"/>
      <c r="P981" s="99"/>
      <c r="Q981" s="98"/>
      <c r="R981" s="98"/>
      <c r="S981" s="98"/>
      <c r="T981" s="98"/>
      <c r="U981" s="101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</row>
    <row r="982" spans="1:75" ht="13.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9"/>
      <c r="O982" s="99"/>
      <c r="P982" s="99"/>
      <c r="Q982" s="98"/>
      <c r="R982" s="98"/>
      <c r="S982" s="98"/>
      <c r="T982" s="98"/>
      <c r="U982" s="101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</row>
    <row r="983" spans="1:75" ht="13.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9"/>
      <c r="O983" s="99"/>
      <c r="P983" s="99"/>
      <c r="Q983" s="98"/>
      <c r="R983" s="98"/>
      <c r="S983" s="98"/>
      <c r="T983" s="98"/>
      <c r="U983" s="101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</row>
    <row r="984" spans="1:75" ht="13.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9"/>
      <c r="O984" s="99"/>
      <c r="P984" s="99"/>
      <c r="Q984" s="98"/>
      <c r="R984" s="98"/>
      <c r="S984" s="98"/>
      <c r="T984" s="98"/>
      <c r="U984" s="101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</row>
    <row r="985" spans="1:75" ht="13.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9"/>
      <c r="O985" s="99"/>
      <c r="P985" s="99"/>
      <c r="Q985" s="98"/>
      <c r="R985" s="98"/>
      <c r="S985" s="98"/>
      <c r="T985" s="98"/>
      <c r="U985" s="101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</row>
    <row r="986" spans="1:75" ht="13.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9"/>
      <c r="O986" s="99"/>
      <c r="P986" s="99"/>
      <c r="Q986" s="98"/>
      <c r="R986" s="98"/>
      <c r="S986" s="98"/>
      <c r="T986" s="98"/>
      <c r="U986" s="101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</row>
    <row r="987" spans="1:75" ht="13.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9"/>
      <c r="O987" s="99"/>
      <c r="P987" s="99"/>
      <c r="Q987" s="98"/>
      <c r="R987" s="98"/>
      <c r="S987" s="98"/>
      <c r="T987" s="98"/>
      <c r="U987" s="101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</row>
    <row r="988" spans="1:75" ht="13.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9"/>
      <c r="O988" s="99"/>
      <c r="P988" s="99"/>
      <c r="Q988" s="98"/>
      <c r="R988" s="98"/>
      <c r="S988" s="98"/>
      <c r="T988" s="98"/>
      <c r="U988" s="101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</row>
    <row r="989" spans="1:75" ht="13.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9"/>
      <c r="O989" s="99"/>
      <c r="P989" s="99"/>
      <c r="Q989" s="98"/>
      <c r="R989" s="98"/>
      <c r="S989" s="98"/>
      <c r="T989" s="98"/>
      <c r="U989" s="101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</row>
    <row r="990" spans="1:75" ht="13.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9"/>
      <c r="O990" s="99"/>
      <c r="P990" s="99"/>
      <c r="Q990" s="98"/>
      <c r="R990" s="98"/>
      <c r="S990" s="98"/>
      <c r="T990" s="98"/>
      <c r="U990" s="101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</row>
    <row r="991" spans="1:75" ht="13.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9"/>
      <c r="O991" s="99"/>
      <c r="P991" s="99"/>
      <c r="Q991" s="98"/>
      <c r="R991" s="98"/>
      <c r="S991" s="98"/>
      <c r="T991" s="98"/>
      <c r="U991" s="101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</row>
    <row r="992" spans="1:75" ht="13.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9"/>
      <c r="O992" s="99"/>
      <c r="P992" s="99"/>
      <c r="Q992" s="98"/>
      <c r="R992" s="98"/>
      <c r="S992" s="98"/>
      <c r="T992" s="98"/>
      <c r="U992" s="101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</row>
    <row r="993" spans="1:75" ht="13.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9"/>
      <c r="O993" s="99"/>
      <c r="P993" s="99"/>
      <c r="Q993" s="98"/>
      <c r="R993" s="98"/>
      <c r="S993" s="98"/>
      <c r="T993" s="98"/>
      <c r="U993" s="101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</row>
    <row r="994" spans="1:75" ht="13.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9"/>
      <c r="O994" s="99"/>
      <c r="P994" s="99"/>
      <c r="Q994" s="98"/>
      <c r="R994" s="98"/>
      <c r="S994" s="98"/>
      <c r="T994" s="98"/>
      <c r="U994" s="101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</row>
    <row r="995" spans="1:75" ht="13.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9"/>
      <c r="O995" s="99"/>
      <c r="P995" s="99"/>
      <c r="Q995" s="98"/>
      <c r="R995" s="98"/>
      <c r="S995" s="98"/>
      <c r="T995" s="98"/>
      <c r="U995" s="101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</row>
    <row r="996" spans="1:75" ht="13.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9"/>
      <c r="O996" s="99"/>
      <c r="P996" s="99"/>
      <c r="Q996" s="98"/>
      <c r="R996" s="98"/>
      <c r="S996" s="98"/>
      <c r="T996" s="98"/>
      <c r="U996" s="101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</row>
    <row r="997" spans="1:75" ht="13.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9"/>
      <c r="O997" s="99"/>
      <c r="P997" s="99"/>
      <c r="Q997" s="98"/>
      <c r="R997" s="98"/>
      <c r="S997" s="98"/>
      <c r="T997" s="98"/>
      <c r="U997" s="101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</row>
    <row r="998" spans="1:75" ht="13.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9"/>
      <c r="O998" s="99"/>
      <c r="P998" s="99"/>
      <c r="Q998" s="98"/>
      <c r="R998" s="98"/>
      <c r="S998" s="98"/>
      <c r="T998" s="98"/>
      <c r="U998" s="101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</row>
    <row r="999" spans="1:75" ht="13.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9"/>
      <c r="O999" s="99"/>
      <c r="P999" s="99"/>
      <c r="Q999" s="98"/>
      <c r="R999" s="98"/>
      <c r="S999" s="98"/>
      <c r="T999" s="98"/>
      <c r="U999" s="101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</row>
    <row r="1000" spans="1:75" ht="13.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9"/>
      <c r="O1000" s="99"/>
      <c r="P1000" s="99"/>
      <c r="Q1000" s="98"/>
      <c r="R1000" s="98"/>
      <c r="S1000" s="98"/>
      <c r="T1000" s="98"/>
      <c r="U1000" s="101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B3:BB4"/>
    <mergeCell ref="BC3:BD3"/>
    <mergeCell ref="BE3:BE4"/>
    <mergeCell ref="BF3:BF4"/>
    <mergeCell ref="BG3:BG4"/>
    <mergeCell ref="BH3:BH4"/>
    <mergeCell ref="AV3:AV4"/>
    <mergeCell ref="AW3:AW4"/>
    <mergeCell ref="AX3:AX4"/>
    <mergeCell ref="AY3:AY4"/>
    <mergeCell ref="AZ3:AZ4"/>
    <mergeCell ref="BA3:BA4"/>
    <mergeCell ref="AB3:AG3"/>
    <mergeCell ref="AH3:AH4"/>
    <mergeCell ref="AI3:AO3"/>
    <mergeCell ref="AP3:AP4"/>
    <mergeCell ref="AQ3:AQ4"/>
    <mergeCell ref="AR3:AU3"/>
    <mergeCell ref="V3:V4"/>
    <mergeCell ref="W3:W4"/>
    <mergeCell ref="X3:X4"/>
    <mergeCell ref="Y3:Y4"/>
    <mergeCell ref="Z3:Z4"/>
    <mergeCell ref="AA3:AA4"/>
    <mergeCell ref="N3:N4"/>
    <mergeCell ref="O3:O4"/>
    <mergeCell ref="P3:P4"/>
    <mergeCell ref="Q3:S3"/>
    <mergeCell ref="T3:T4"/>
    <mergeCell ref="U3:U4"/>
    <mergeCell ref="H3:H4"/>
    <mergeCell ref="I3:I4"/>
    <mergeCell ref="J3:J4"/>
    <mergeCell ref="K3:K4"/>
    <mergeCell ref="L3:L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</mergeCells>
  <phoneticPr fontId="3"/>
  <pageMargins left="0.70866141732283472" right="0.70866141732283472" top="0.74803149606299213" bottom="0.74803149606299213" header="0" footer="0"/>
  <pageSetup paperSize="8" scale="3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8FB0E-EFE6-4B58-9D75-82FD78330AD3}">
  <sheetPr>
    <tabColor theme="4"/>
    <pageSetUpPr fitToPage="1"/>
  </sheetPr>
  <dimension ref="A1:BW1000"/>
  <sheetViews>
    <sheetView workbookViewId="0">
      <pane xSplit="9" ySplit="4" topLeftCell="BG50" activePane="bottomRight" state="frozen"/>
      <selection pane="topRight" activeCell="J1" sqref="J1"/>
      <selection pane="bottomLeft" activeCell="A5" sqref="A5"/>
      <selection pane="bottomRight" activeCell="G16" sqref="G16"/>
    </sheetView>
  </sheetViews>
  <sheetFormatPr defaultColWidth="12.625" defaultRowHeight="15" customHeight="1" outlineLevelCol="1"/>
  <cols>
    <col min="1" max="1" width="9.625" style="143" bestFit="1" customWidth="1"/>
    <col min="2" max="2" width="4.625" style="143" customWidth="1"/>
    <col min="3" max="3" width="8.625" style="143" customWidth="1"/>
    <col min="4" max="4" width="8.25" style="143" customWidth="1"/>
    <col min="5" max="5" width="10.125" style="143" customWidth="1"/>
    <col min="6" max="8" width="10" style="143" customWidth="1"/>
    <col min="9" max="9" width="17.875" style="143" customWidth="1"/>
    <col min="10" max="10" width="8.875" style="143" customWidth="1"/>
    <col min="11" max="11" width="11.375" style="143" customWidth="1"/>
    <col min="12" max="13" width="7.875" style="143" customWidth="1"/>
    <col min="14" max="14" width="11.875" style="143" bestFit="1" customWidth="1"/>
    <col min="15" max="17" width="9.125" style="143" customWidth="1"/>
    <col min="18" max="20" width="8.25" style="143" customWidth="1"/>
    <col min="21" max="21" width="10" style="143" customWidth="1"/>
    <col min="22" max="22" width="7.875" style="143" customWidth="1"/>
    <col min="23" max="23" width="11.375" style="143" customWidth="1"/>
    <col min="24" max="24" width="14.75" style="143" customWidth="1"/>
    <col min="25" max="25" width="17" style="143" customWidth="1"/>
    <col min="26" max="26" width="11.375" style="143" hidden="1" customWidth="1" outlineLevel="1"/>
    <col min="27" max="28" width="9.625" style="143" hidden="1" customWidth="1" outlineLevel="1"/>
    <col min="29" max="29" width="13.25" style="143" hidden="1" customWidth="1" outlineLevel="1"/>
    <col min="30" max="30" width="15" style="143" hidden="1" customWidth="1" outlineLevel="1"/>
    <col min="31" max="31" width="11.375" style="143" hidden="1" customWidth="1" outlineLevel="1"/>
    <col min="32" max="32" width="7.875" style="143" hidden="1" customWidth="1" outlineLevel="1"/>
    <col min="33" max="34" width="9.625" style="143" hidden="1" customWidth="1" outlineLevel="1"/>
    <col min="35" max="35" width="7.875" style="143" hidden="1" customWidth="1" outlineLevel="1"/>
    <col min="36" max="36" width="13.25" style="143" hidden="1" customWidth="1" outlineLevel="1"/>
    <col min="37" max="37" width="15" style="143" hidden="1" customWidth="1" outlineLevel="1"/>
    <col min="38" max="38" width="11.375" style="143" hidden="1" customWidth="1" outlineLevel="1"/>
    <col min="39" max="39" width="12.375" style="143" hidden="1" customWidth="1" outlineLevel="1"/>
    <col min="40" max="40" width="9.625" style="143" customWidth="1" collapsed="1"/>
    <col min="41" max="41" width="9.625" style="143" customWidth="1"/>
    <col min="42" max="42" width="13.25" style="143" customWidth="1"/>
    <col min="43" max="43" width="7.875" style="143" hidden="1" customWidth="1" outlineLevel="1"/>
    <col min="44" max="44" width="6.5" style="143" hidden="1" customWidth="1" outlineLevel="1"/>
    <col min="45" max="45" width="10.125" style="143" hidden="1" customWidth="1" outlineLevel="1"/>
    <col min="46" max="46" width="14.125" style="143" hidden="1" customWidth="1" outlineLevel="1"/>
    <col min="47" max="47" width="7.875" style="143" hidden="1" customWidth="1" outlineLevel="1"/>
    <col min="48" max="48" width="4.625" style="143" hidden="1" customWidth="1" outlineLevel="1"/>
    <col min="49" max="49" width="7.875" style="143" hidden="1" customWidth="1" outlineLevel="1"/>
    <col min="50" max="50" width="13.25" style="143" hidden="1" customWidth="1" outlineLevel="1"/>
    <col min="51" max="52" width="11.375" style="143" hidden="1" customWidth="1" outlineLevel="1"/>
    <col min="53" max="53" width="6.25" style="143" hidden="1" customWidth="1" outlineLevel="1"/>
    <col min="54" max="54" width="13.25" style="143" hidden="1" customWidth="1" outlineLevel="1"/>
    <col min="55" max="55" width="7.5" style="143" hidden="1" customWidth="1" outlineLevel="1"/>
    <col min="56" max="56" width="10.25" style="143" hidden="1" customWidth="1" outlineLevel="1"/>
    <col min="57" max="57" width="5.625" style="143" hidden="1" customWidth="1" outlineLevel="1"/>
    <col min="58" max="58" width="6.375" style="143" hidden="1" customWidth="1" outlineLevel="1"/>
    <col min="59" max="59" width="7.875" style="143" customWidth="1" collapsed="1"/>
    <col min="60" max="60" width="9.625" style="143" customWidth="1"/>
    <col min="61" max="61" width="13.25" style="143" customWidth="1"/>
    <col min="62" max="62" width="17.875" style="143" customWidth="1"/>
    <col min="63" max="65" width="7.875" style="143" customWidth="1"/>
    <col min="66" max="66" width="9.75" style="143" customWidth="1"/>
    <col min="67" max="67" width="9.625" style="143" customWidth="1"/>
    <col min="68" max="68" width="7.875" style="143" customWidth="1"/>
    <col min="69" max="69" width="6.25" style="143" customWidth="1"/>
    <col min="70" max="70" width="7.875" style="143" customWidth="1"/>
    <col min="71" max="71" width="6.25" style="143" customWidth="1"/>
    <col min="72" max="74" width="7.875" style="143" customWidth="1"/>
    <col min="75" max="75" width="10.875" style="143" customWidth="1"/>
    <col min="76" max="16384" width="12.625" style="143"/>
  </cols>
  <sheetData>
    <row r="1" spans="1:75" ht="13.5" customHeight="1" thickBot="1">
      <c r="A1" s="134" t="str">
        <f>[1]土地!A1</f>
        <v>団体名</v>
      </c>
      <c r="B1" s="135"/>
      <c r="C1" s="136"/>
      <c r="D1" s="137" t="str">
        <f>[1]土地!D1</f>
        <v>男鹿地区消防一部事務組合</v>
      </c>
      <c r="E1" s="135"/>
      <c r="F1" s="135"/>
      <c r="G1" s="138"/>
      <c r="H1" s="139"/>
      <c r="I1" s="139"/>
      <c r="J1" s="139"/>
      <c r="K1" s="139"/>
      <c r="L1" s="139"/>
      <c r="M1" s="139"/>
      <c r="N1" s="140"/>
      <c r="O1" s="141">
        <f>[1]土地!O1</f>
        <v>2023</v>
      </c>
      <c r="P1" s="140"/>
      <c r="Q1" s="139"/>
      <c r="R1" s="139"/>
      <c r="S1" s="139"/>
      <c r="T1" s="139"/>
      <c r="U1" s="142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</row>
    <row r="2" spans="1:75" ht="13.5" customHeight="1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40"/>
      <c r="O2" s="140"/>
      <c r="P2" s="140"/>
      <c r="Q2" s="139"/>
      <c r="R2" s="139"/>
      <c r="S2" s="139"/>
      <c r="T2" s="139"/>
      <c r="U2" s="142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39"/>
      <c r="BV2" s="139"/>
      <c r="BW2" s="139"/>
    </row>
    <row r="3" spans="1:75" ht="12.75" customHeight="1">
      <c r="A3" s="144" t="s">
        <v>2</v>
      </c>
      <c r="B3" s="144" t="s">
        <v>3</v>
      </c>
      <c r="C3" s="144" t="s">
        <v>4</v>
      </c>
      <c r="D3" s="144" t="s">
        <v>5</v>
      </c>
      <c r="E3" s="145" t="s">
        <v>6</v>
      </c>
      <c r="F3" s="146" t="s">
        <v>7</v>
      </c>
      <c r="G3" s="145" t="s">
        <v>8</v>
      </c>
      <c r="H3" s="145" t="s">
        <v>9</v>
      </c>
      <c r="I3" s="145" t="s">
        <v>10</v>
      </c>
      <c r="J3" s="144" t="s">
        <v>11</v>
      </c>
      <c r="K3" s="145" t="s">
        <v>12</v>
      </c>
      <c r="L3" s="147" t="s">
        <v>13</v>
      </c>
      <c r="M3" s="148" t="s">
        <v>14</v>
      </c>
      <c r="N3" s="149" t="s">
        <v>15</v>
      </c>
      <c r="O3" s="150" t="s">
        <v>16</v>
      </c>
      <c r="P3" s="151" t="s">
        <v>17</v>
      </c>
      <c r="Q3" s="152" t="s">
        <v>17</v>
      </c>
      <c r="R3" s="153"/>
      <c r="S3" s="154"/>
      <c r="T3" s="145" t="s">
        <v>18</v>
      </c>
      <c r="U3" s="155" t="s">
        <v>19</v>
      </c>
      <c r="V3" s="144" t="s">
        <v>20</v>
      </c>
      <c r="W3" s="147" t="s">
        <v>21</v>
      </c>
      <c r="X3" s="156" t="s">
        <v>22</v>
      </c>
      <c r="Y3" s="156" t="s">
        <v>23</v>
      </c>
      <c r="Z3" s="147" t="s">
        <v>24</v>
      </c>
      <c r="AA3" s="147" t="s">
        <v>25</v>
      </c>
      <c r="AB3" s="157" t="s">
        <v>26</v>
      </c>
      <c r="AC3" s="153"/>
      <c r="AD3" s="153"/>
      <c r="AE3" s="153"/>
      <c r="AF3" s="153"/>
      <c r="AG3" s="154"/>
      <c r="AH3" s="147" t="s">
        <v>27</v>
      </c>
      <c r="AI3" s="157" t="s">
        <v>26</v>
      </c>
      <c r="AJ3" s="153"/>
      <c r="AK3" s="153"/>
      <c r="AL3" s="153"/>
      <c r="AM3" s="153"/>
      <c r="AN3" s="153"/>
      <c r="AO3" s="154"/>
      <c r="AP3" s="156" t="s">
        <v>28</v>
      </c>
      <c r="AQ3" s="144" t="s">
        <v>29</v>
      </c>
      <c r="AR3" s="158" t="s">
        <v>30</v>
      </c>
      <c r="AS3" s="153"/>
      <c r="AT3" s="153"/>
      <c r="AU3" s="154"/>
      <c r="AV3" s="147" t="s">
        <v>31</v>
      </c>
      <c r="AW3" s="144" t="s">
        <v>32</v>
      </c>
      <c r="AX3" s="147" t="s">
        <v>33</v>
      </c>
      <c r="AY3" s="147" t="s">
        <v>34</v>
      </c>
      <c r="AZ3" s="147" t="s">
        <v>35</v>
      </c>
      <c r="BA3" s="147" t="s">
        <v>36</v>
      </c>
      <c r="BB3" s="147" t="s">
        <v>37</v>
      </c>
      <c r="BC3" s="159" t="s">
        <v>38</v>
      </c>
      <c r="BD3" s="160"/>
      <c r="BE3" s="145" t="s">
        <v>81</v>
      </c>
      <c r="BF3" s="145" t="s">
        <v>40</v>
      </c>
      <c r="BG3" s="148" t="s">
        <v>41</v>
      </c>
      <c r="BH3" s="146" t="s">
        <v>42</v>
      </c>
      <c r="BI3" s="156" t="s">
        <v>43</v>
      </c>
      <c r="BJ3" s="145" t="s">
        <v>44</v>
      </c>
      <c r="BK3" s="145" t="s">
        <v>45</v>
      </c>
      <c r="BL3" s="145" t="s">
        <v>46</v>
      </c>
      <c r="BM3" s="145" t="s">
        <v>47</v>
      </c>
      <c r="BN3" s="145" t="s">
        <v>48</v>
      </c>
      <c r="BO3" s="145" t="s">
        <v>49</v>
      </c>
      <c r="BP3" s="145" t="s">
        <v>50</v>
      </c>
      <c r="BQ3" s="145" t="s">
        <v>51</v>
      </c>
      <c r="BR3" s="145" t="s">
        <v>52</v>
      </c>
      <c r="BS3" s="144" t="s">
        <v>53</v>
      </c>
      <c r="BT3" s="144" t="s">
        <v>54</v>
      </c>
      <c r="BU3" s="144" t="s">
        <v>55</v>
      </c>
      <c r="BV3" s="144" t="s">
        <v>56</v>
      </c>
      <c r="BW3" s="145" t="s">
        <v>57</v>
      </c>
    </row>
    <row r="4" spans="1:75" ht="33" customHeight="1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2" t="s">
        <v>58</v>
      </c>
      <c r="R4" s="162" t="s">
        <v>59</v>
      </c>
      <c r="S4" s="162" t="s">
        <v>60</v>
      </c>
      <c r="T4" s="161"/>
      <c r="U4" s="161"/>
      <c r="V4" s="161"/>
      <c r="W4" s="161"/>
      <c r="X4" s="161"/>
      <c r="Y4" s="161"/>
      <c r="Z4" s="161"/>
      <c r="AA4" s="161"/>
      <c r="AB4" s="163" t="s">
        <v>61</v>
      </c>
      <c r="AC4" s="163" t="s">
        <v>62</v>
      </c>
      <c r="AD4" s="163" t="s">
        <v>63</v>
      </c>
      <c r="AE4" s="163" t="s">
        <v>64</v>
      </c>
      <c r="AF4" s="163" t="s">
        <v>65</v>
      </c>
      <c r="AG4" s="163" t="s">
        <v>66</v>
      </c>
      <c r="AH4" s="161"/>
      <c r="AI4" s="163" t="s">
        <v>67</v>
      </c>
      <c r="AJ4" s="163" t="s">
        <v>68</v>
      </c>
      <c r="AK4" s="163" t="s">
        <v>69</v>
      </c>
      <c r="AL4" s="163" t="s">
        <v>70</v>
      </c>
      <c r="AM4" s="163" t="s">
        <v>71</v>
      </c>
      <c r="AN4" s="164" t="s">
        <v>72</v>
      </c>
      <c r="AO4" s="163" t="s">
        <v>73</v>
      </c>
      <c r="AP4" s="161"/>
      <c r="AQ4" s="161"/>
      <c r="AR4" s="165" t="s">
        <v>74</v>
      </c>
      <c r="AS4" s="165" t="s">
        <v>75</v>
      </c>
      <c r="AT4" s="165" t="s">
        <v>76</v>
      </c>
      <c r="AU4" s="165" t="s">
        <v>77</v>
      </c>
      <c r="AV4" s="161"/>
      <c r="AW4" s="161"/>
      <c r="AX4" s="161"/>
      <c r="AY4" s="161"/>
      <c r="AZ4" s="161"/>
      <c r="BA4" s="161"/>
      <c r="BB4" s="161"/>
      <c r="BC4" s="166" t="s">
        <v>78</v>
      </c>
      <c r="BD4" s="166" t="s">
        <v>79</v>
      </c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</row>
    <row r="5" spans="1:75" ht="13.5" customHeight="1">
      <c r="A5" s="80" t="s">
        <v>82</v>
      </c>
      <c r="B5" s="80" t="s">
        <v>83</v>
      </c>
      <c r="C5" s="80"/>
      <c r="D5" s="80"/>
      <c r="E5" s="80" t="s">
        <v>84</v>
      </c>
      <c r="F5" s="80" t="s">
        <v>205</v>
      </c>
      <c r="G5" s="80"/>
      <c r="H5" s="80"/>
      <c r="I5" s="80" t="s">
        <v>206</v>
      </c>
      <c r="J5" s="80" t="s">
        <v>87</v>
      </c>
      <c r="K5" s="80" t="s">
        <v>207</v>
      </c>
      <c r="L5" s="80">
        <v>4</v>
      </c>
      <c r="M5" s="80">
        <f>VLOOKUP(L5,'[2]償却率（定額法）'!$B$6:$C$104,2)</f>
        <v>0.25</v>
      </c>
      <c r="N5" s="126" t="s">
        <v>208</v>
      </c>
      <c r="O5" s="126"/>
      <c r="P5" s="82" t="str">
        <f>IF(O5="",N5,O5)</f>
        <v>2009/07/14</v>
      </c>
      <c r="Q5" s="83">
        <f t="shared" ref="Q5:Q68" si="0">YEAR(P5)</f>
        <v>2009</v>
      </c>
      <c r="R5" s="83">
        <f>MONTH(P5)</f>
        <v>7</v>
      </c>
      <c r="S5" s="83">
        <f>DAY(N5)</f>
        <v>14</v>
      </c>
      <c r="T5" s="80">
        <f t="shared" ref="T5:T68" si="1">IF(Q5=1900,"",IF(R5&lt;4,Q5-1,Q5))</f>
        <v>2009</v>
      </c>
      <c r="U5" s="84">
        <v>1309403</v>
      </c>
      <c r="V5" s="80"/>
      <c r="W5" s="80"/>
      <c r="X5" s="86">
        <f t="shared" ref="X5:X68" si="2">IF(BG5=0,0,IF(BG5&gt;L5,U5-1,ROUND((U5*M5)*(BG5-1),0)))</f>
        <v>1309402</v>
      </c>
      <c r="Y5" s="86">
        <f t="shared" ref="Y5:Y68" si="3">U5-X5</f>
        <v>1</v>
      </c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7">
        <f t="shared" ref="AN5:AN68" si="4">IF(BG5=0,0,IF(BG5=L5,Y5-1,IF(Y5=1,0,ROUND(U5*M5,0))))</f>
        <v>0</v>
      </c>
      <c r="AO5" s="80"/>
      <c r="AP5" s="88">
        <f>Y5-AN5</f>
        <v>1</v>
      </c>
      <c r="AQ5" s="80"/>
      <c r="AR5" s="80"/>
      <c r="AS5" s="80"/>
      <c r="AT5" s="80"/>
      <c r="AU5" s="80"/>
      <c r="AV5" s="80" t="s">
        <v>209</v>
      </c>
      <c r="AW5" s="80"/>
      <c r="AX5" s="80"/>
      <c r="AY5" s="80"/>
      <c r="AZ5" s="80" t="s">
        <v>92</v>
      </c>
      <c r="BA5" s="80"/>
      <c r="BB5" s="80"/>
      <c r="BC5" s="80"/>
      <c r="BD5" s="80"/>
      <c r="BE5" s="80"/>
      <c r="BF5" s="80"/>
      <c r="BG5" s="83">
        <f>IF(T5="",0,$O$1-T5)</f>
        <v>14</v>
      </c>
      <c r="BH5" s="80" t="s">
        <v>93</v>
      </c>
      <c r="BI5" s="88">
        <f>U5-AP5</f>
        <v>1309402</v>
      </c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</row>
    <row r="6" spans="1:75" ht="13.5" customHeight="1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 t="e">
        <f>VLOOKUP(L6,'[1]償却率（定額法）'!$B$6:$C$104,2)</f>
        <v>#N/A</v>
      </c>
      <c r="N6" s="168"/>
      <c r="O6" s="168"/>
      <c r="P6" s="169">
        <f t="shared" ref="P6:P100" si="5">IF(O6="",N6,O6)</f>
        <v>0</v>
      </c>
      <c r="Q6" s="170">
        <f t="shared" si="0"/>
        <v>1900</v>
      </c>
      <c r="R6" s="170">
        <f t="shared" ref="R6:R100" si="6">MONTH(P6)</f>
        <v>1</v>
      </c>
      <c r="S6" s="170">
        <f t="shared" ref="S6:S100" si="7">DAY(N6)</f>
        <v>0</v>
      </c>
      <c r="T6" s="167" t="str">
        <f t="shared" si="1"/>
        <v/>
      </c>
      <c r="U6" s="171"/>
      <c r="V6" s="167"/>
      <c r="W6" s="167"/>
      <c r="X6" s="172">
        <f t="shared" si="2"/>
        <v>0</v>
      </c>
      <c r="Y6" s="172">
        <f t="shared" si="3"/>
        <v>0</v>
      </c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73">
        <f t="shared" si="4"/>
        <v>0</v>
      </c>
      <c r="AO6" s="167"/>
      <c r="AP6" s="172">
        <f t="shared" ref="AP6:AP100" si="8">Y6-AN6</f>
        <v>0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70">
        <f t="shared" ref="BG6:BG100" si="9">IF(T6="",0,$O$1-T6)</f>
        <v>0</v>
      </c>
      <c r="BH6" s="167"/>
      <c r="BI6" s="172">
        <f t="shared" ref="BI6:BI100" si="10">U6-AP6</f>
        <v>0</v>
      </c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</row>
    <row r="7" spans="1:75" ht="13.5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 t="e">
        <f>VLOOKUP(L7,'[1]償却率（定額法）'!$B$6:$C$104,2)</f>
        <v>#N/A</v>
      </c>
      <c r="N7" s="168"/>
      <c r="O7" s="168"/>
      <c r="P7" s="169">
        <f t="shared" si="5"/>
        <v>0</v>
      </c>
      <c r="Q7" s="170">
        <f t="shared" si="0"/>
        <v>1900</v>
      </c>
      <c r="R7" s="170">
        <f t="shared" si="6"/>
        <v>1</v>
      </c>
      <c r="S7" s="170">
        <f t="shared" si="7"/>
        <v>0</v>
      </c>
      <c r="T7" s="167" t="str">
        <f t="shared" si="1"/>
        <v/>
      </c>
      <c r="U7" s="171"/>
      <c r="V7" s="167"/>
      <c r="W7" s="167"/>
      <c r="X7" s="172">
        <f t="shared" si="2"/>
        <v>0</v>
      </c>
      <c r="Y7" s="172">
        <f t="shared" si="3"/>
        <v>0</v>
      </c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73">
        <f t="shared" si="4"/>
        <v>0</v>
      </c>
      <c r="AO7" s="167"/>
      <c r="AP7" s="172">
        <f t="shared" si="8"/>
        <v>0</v>
      </c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70">
        <f t="shared" si="9"/>
        <v>0</v>
      </c>
      <c r="BH7" s="167"/>
      <c r="BI7" s="172">
        <f t="shared" si="10"/>
        <v>0</v>
      </c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</row>
    <row r="8" spans="1:75" ht="13.5" customHeight="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 t="e">
        <f>VLOOKUP(L8,'[1]償却率（定額法）'!$B$6:$C$104,2)</f>
        <v>#N/A</v>
      </c>
      <c r="N8" s="168"/>
      <c r="O8" s="168"/>
      <c r="P8" s="169">
        <f t="shared" si="5"/>
        <v>0</v>
      </c>
      <c r="Q8" s="170">
        <f t="shared" si="0"/>
        <v>1900</v>
      </c>
      <c r="R8" s="170">
        <f t="shared" si="6"/>
        <v>1</v>
      </c>
      <c r="S8" s="170">
        <f t="shared" si="7"/>
        <v>0</v>
      </c>
      <c r="T8" s="167" t="str">
        <f t="shared" si="1"/>
        <v/>
      </c>
      <c r="U8" s="171"/>
      <c r="V8" s="167"/>
      <c r="W8" s="167"/>
      <c r="X8" s="172">
        <f t="shared" si="2"/>
        <v>0</v>
      </c>
      <c r="Y8" s="172">
        <f t="shared" si="3"/>
        <v>0</v>
      </c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73">
        <f t="shared" si="4"/>
        <v>0</v>
      </c>
      <c r="AO8" s="167"/>
      <c r="AP8" s="172">
        <f t="shared" si="8"/>
        <v>0</v>
      </c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70">
        <f t="shared" si="9"/>
        <v>0</v>
      </c>
      <c r="BH8" s="167"/>
      <c r="BI8" s="172">
        <f t="shared" si="10"/>
        <v>0</v>
      </c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</row>
    <row r="9" spans="1:75" ht="13.5" customHeight="1">
      <c r="A9" s="167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 t="e">
        <f>VLOOKUP(L9,'[1]償却率（定額法）'!$B$6:$C$104,2)</f>
        <v>#N/A</v>
      </c>
      <c r="N9" s="168"/>
      <c r="O9" s="168"/>
      <c r="P9" s="169">
        <f t="shared" si="5"/>
        <v>0</v>
      </c>
      <c r="Q9" s="170">
        <f t="shared" si="0"/>
        <v>1900</v>
      </c>
      <c r="R9" s="170">
        <f t="shared" si="6"/>
        <v>1</v>
      </c>
      <c r="S9" s="170">
        <f t="shared" si="7"/>
        <v>0</v>
      </c>
      <c r="T9" s="167" t="str">
        <f t="shared" si="1"/>
        <v/>
      </c>
      <c r="U9" s="171"/>
      <c r="V9" s="167"/>
      <c r="W9" s="167"/>
      <c r="X9" s="172">
        <f t="shared" si="2"/>
        <v>0</v>
      </c>
      <c r="Y9" s="172">
        <f t="shared" si="3"/>
        <v>0</v>
      </c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73">
        <f t="shared" si="4"/>
        <v>0</v>
      </c>
      <c r="AO9" s="167"/>
      <c r="AP9" s="172">
        <f t="shared" si="8"/>
        <v>0</v>
      </c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70">
        <f t="shared" si="9"/>
        <v>0</v>
      </c>
      <c r="BH9" s="167"/>
      <c r="BI9" s="172">
        <f t="shared" si="10"/>
        <v>0</v>
      </c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</row>
    <row r="10" spans="1:75" ht="13.5" customHeight="1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 t="e">
        <f>VLOOKUP(L10,'[1]償却率（定額法）'!$B$6:$C$104,2)</f>
        <v>#N/A</v>
      </c>
      <c r="N10" s="168"/>
      <c r="O10" s="168"/>
      <c r="P10" s="169">
        <f t="shared" si="5"/>
        <v>0</v>
      </c>
      <c r="Q10" s="170">
        <f t="shared" si="0"/>
        <v>1900</v>
      </c>
      <c r="R10" s="170">
        <f t="shared" si="6"/>
        <v>1</v>
      </c>
      <c r="S10" s="170">
        <f t="shared" si="7"/>
        <v>0</v>
      </c>
      <c r="T10" s="167" t="str">
        <f t="shared" si="1"/>
        <v/>
      </c>
      <c r="U10" s="171"/>
      <c r="V10" s="167"/>
      <c r="W10" s="167"/>
      <c r="X10" s="172">
        <f t="shared" si="2"/>
        <v>0</v>
      </c>
      <c r="Y10" s="172">
        <f t="shared" si="3"/>
        <v>0</v>
      </c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73">
        <f t="shared" si="4"/>
        <v>0</v>
      </c>
      <c r="AO10" s="167"/>
      <c r="AP10" s="172">
        <f t="shared" si="8"/>
        <v>0</v>
      </c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70">
        <f t="shared" si="9"/>
        <v>0</v>
      </c>
      <c r="BH10" s="167"/>
      <c r="BI10" s="172">
        <f t="shared" si="10"/>
        <v>0</v>
      </c>
      <c r="BJ10" s="167"/>
      <c r="BK10" s="167"/>
      <c r="BL10" s="167"/>
      <c r="BM10" s="167"/>
      <c r="BN10" s="167"/>
      <c r="BO10" s="167"/>
      <c r="BP10" s="167"/>
      <c r="BQ10" s="167"/>
      <c r="BR10" s="167"/>
      <c r="BS10" s="167"/>
      <c r="BT10" s="167"/>
      <c r="BU10" s="167"/>
      <c r="BV10" s="167"/>
      <c r="BW10" s="167"/>
    </row>
    <row r="11" spans="1:75" ht="13.5" customHeight="1">
      <c r="A11" s="167"/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 t="e">
        <f>VLOOKUP(L11,'[1]償却率（定額法）'!$B$6:$C$104,2)</f>
        <v>#N/A</v>
      </c>
      <c r="N11" s="168"/>
      <c r="O11" s="168"/>
      <c r="P11" s="169">
        <f t="shared" si="5"/>
        <v>0</v>
      </c>
      <c r="Q11" s="170">
        <f t="shared" si="0"/>
        <v>1900</v>
      </c>
      <c r="R11" s="170">
        <f t="shared" si="6"/>
        <v>1</v>
      </c>
      <c r="S11" s="170">
        <f t="shared" si="7"/>
        <v>0</v>
      </c>
      <c r="T11" s="167" t="str">
        <f t="shared" si="1"/>
        <v/>
      </c>
      <c r="U11" s="171"/>
      <c r="V11" s="167"/>
      <c r="W11" s="167"/>
      <c r="X11" s="172">
        <f t="shared" si="2"/>
        <v>0</v>
      </c>
      <c r="Y11" s="172">
        <f t="shared" si="3"/>
        <v>0</v>
      </c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73">
        <f t="shared" si="4"/>
        <v>0</v>
      </c>
      <c r="AO11" s="167"/>
      <c r="AP11" s="172">
        <f t="shared" si="8"/>
        <v>0</v>
      </c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70">
        <f t="shared" si="9"/>
        <v>0</v>
      </c>
      <c r="BH11" s="167"/>
      <c r="BI11" s="172">
        <f t="shared" si="10"/>
        <v>0</v>
      </c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</row>
    <row r="12" spans="1:75" ht="13.5" customHeight="1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 t="e">
        <f>VLOOKUP(L12,'[1]償却率（定額法）'!$B$6:$C$104,2)</f>
        <v>#N/A</v>
      </c>
      <c r="N12" s="168"/>
      <c r="O12" s="168"/>
      <c r="P12" s="169">
        <f t="shared" si="5"/>
        <v>0</v>
      </c>
      <c r="Q12" s="170">
        <f t="shared" si="0"/>
        <v>1900</v>
      </c>
      <c r="R12" s="170">
        <f t="shared" si="6"/>
        <v>1</v>
      </c>
      <c r="S12" s="170">
        <f t="shared" si="7"/>
        <v>0</v>
      </c>
      <c r="T12" s="167" t="str">
        <f t="shared" si="1"/>
        <v/>
      </c>
      <c r="U12" s="171"/>
      <c r="V12" s="167"/>
      <c r="W12" s="167"/>
      <c r="X12" s="172">
        <f t="shared" si="2"/>
        <v>0</v>
      </c>
      <c r="Y12" s="172">
        <f t="shared" si="3"/>
        <v>0</v>
      </c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73">
        <f t="shared" si="4"/>
        <v>0</v>
      </c>
      <c r="AO12" s="167"/>
      <c r="AP12" s="172">
        <f t="shared" si="8"/>
        <v>0</v>
      </c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70">
        <f t="shared" si="9"/>
        <v>0</v>
      </c>
      <c r="BH12" s="167"/>
      <c r="BI12" s="172">
        <f t="shared" si="10"/>
        <v>0</v>
      </c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</row>
    <row r="13" spans="1:75" ht="13.5" customHeight="1">
      <c r="A13" s="167"/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 t="e">
        <f>VLOOKUP(L13,'[1]償却率（定額法）'!$B$6:$C$104,2)</f>
        <v>#N/A</v>
      </c>
      <c r="N13" s="168"/>
      <c r="O13" s="168"/>
      <c r="P13" s="169">
        <f t="shared" si="5"/>
        <v>0</v>
      </c>
      <c r="Q13" s="170">
        <f t="shared" si="0"/>
        <v>1900</v>
      </c>
      <c r="R13" s="170">
        <f t="shared" si="6"/>
        <v>1</v>
      </c>
      <c r="S13" s="170">
        <f t="shared" si="7"/>
        <v>0</v>
      </c>
      <c r="T13" s="167" t="str">
        <f t="shared" si="1"/>
        <v/>
      </c>
      <c r="U13" s="171"/>
      <c r="V13" s="167"/>
      <c r="W13" s="167"/>
      <c r="X13" s="172">
        <f t="shared" si="2"/>
        <v>0</v>
      </c>
      <c r="Y13" s="172">
        <f t="shared" si="3"/>
        <v>0</v>
      </c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73">
        <f t="shared" si="4"/>
        <v>0</v>
      </c>
      <c r="AO13" s="167"/>
      <c r="AP13" s="172">
        <f t="shared" si="8"/>
        <v>0</v>
      </c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70">
        <f t="shared" si="9"/>
        <v>0</v>
      </c>
      <c r="BH13" s="167"/>
      <c r="BI13" s="172">
        <f t="shared" si="10"/>
        <v>0</v>
      </c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</row>
    <row r="14" spans="1:75" ht="13.5" customHeight="1">
      <c r="A14" s="167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 t="e">
        <f>VLOOKUP(L14,'[1]償却率（定額法）'!$B$6:$C$104,2)</f>
        <v>#N/A</v>
      </c>
      <c r="N14" s="168"/>
      <c r="O14" s="168"/>
      <c r="P14" s="169">
        <f t="shared" si="5"/>
        <v>0</v>
      </c>
      <c r="Q14" s="170">
        <f t="shared" si="0"/>
        <v>1900</v>
      </c>
      <c r="R14" s="170">
        <f t="shared" si="6"/>
        <v>1</v>
      </c>
      <c r="S14" s="170">
        <f t="shared" si="7"/>
        <v>0</v>
      </c>
      <c r="T14" s="167" t="str">
        <f t="shared" si="1"/>
        <v/>
      </c>
      <c r="U14" s="171"/>
      <c r="V14" s="167"/>
      <c r="W14" s="167"/>
      <c r="X14" s="172">
        <f t="shared" si="2"/>
        <v>0</v>
      </c>
      <c r="Y14" s="172">
        <f t="shared" si="3"/>
        <v>0</v>
      </c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73">
        <f t="shared" si="4"/>
        <v>0</v>
      </c>
      <c r="AO14" s="167"/>
      <c r="AP14" s="172">
        <f t="shared" si="8"/>
        <v>0</v>
      </c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70">
        <f t="shared" si="9"/>
        <v>0</v>
      </c>
      <c r="BH14" s="167"/>
      <c r="BI14" s="172">
        <f t="shared" si="10"/>
        <v>0</v>
      </c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</row>
    <row r="15" spans="1:75" ht="13.5" customHeight="1">
      <c r="A15" s="167"/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 t="e">
        <f>VLOOKUP(L15,'[1]償却率（定額法）'!$B$6:$C$104,2)</f>
        <v>#N/A</v>
      </c>
      <c r="N15" s="168"/>
      <c r="O15" s="168"/>
      <c r="P15" s="169">
        <f t="shared" si="5"/>
        <v>0</v>
      </c>
      <c r="Q15" s="170">
        <f t="shared" si="0"/>
        <v>1900</v>
      </c>
      <c r="R15" s="170">
        <f t="shared" si="6"/>
        <v>1</v>
      </c>
      <c r="S15" s="170">
        <f t="shared" si="7"/>
        <v>0</v>
      </c>
      <c r="T15" s="167" t="str">
        <f t="shared" si="1"/>
        <v/>
      </c>
      <c r="U15" s="171"/>
      <c r="V15" s="167"/>
      <c r="W15" s="167"/>
      <c r="X15" s="172">
        <f t="shared" si="2"/>
        <v>0</v>
      </c>
      <c r="Y15" s="172">
        <f t="shared" si="3"/>
        <v>0</v>
      </c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73">
        <f t="shared" si="4"/>
        <v>0</v>
      </c>
      <c r="AO15" s="167"/>
      <c r="AP15" s="172">
        <f t="shared" si="8"/>
        <v>0</v>
      </c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70">
        <f t="shared" si="9"/>
        <v>0</v>
      </c>
      <c r="BH15" s="167"/>
      <c r="BI15" s="172">
        <f t="shared" si="10"/>
        <v>0</v>
      </c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</row>
    <row r="16" spans="1:75" ht="13.5" customHeight="1">
      <c r="A16" s="167"/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 t="e">
        <f>VLOOKUP(L16,'[1]償却率（定額法）'!$B$6:$C$104,2)</f>
        <v>#N/A</v>
      </c>
      <c r="N16" s="168"/>
      <c r="O16" s="168"/>
      <c r="P16" s="169">
        <f t="shared" si="5"/>
        <v>0</v>
      </c>
      <c r="Q16" s="170">
        <f t="shared" si="0"/>
        <v>1900</v>
      </c>
      <c r="R16" s="170">
        <f t="shared" si="6"/>
        <v>1</v>
      </c>
      <c r="S16" s="170">
        <f t="shared" si="7"/>
        <v>0</v>
      </c>
      <c r="T16" s="167" t="str">
        <f t="shared" si="1"/>
        <v/>
      </c>
      <c r="U16" s="171"/>
      <c r="V16" s="167"/>
      <c r="W16" s="167"/>
      <c r="X16" s="172">
        <f t="shared" si="2"/>
        <v>0</v>
      </c>
      <c r="Y16" s="172">
        <f t="shared" si="3"/>
        <v>0</v>
      </c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73">
        <f t="shared" si="4"/>
        <v>0</v>
      </c>
      <c r="AO16" s="167"/>
      <c r="AP16" s="172">
        <f t="shared" si="8"/>
        <v>0</v>
      </c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70">
        <f t="shared" si="9"/>
        <v>0</v>
      </c>
      <c r="BH16" s="167"/>
      <c r="BI16" s="172">
        <f t="shared" si="10"/>
        <v>0</v>
      </c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</row>
    <row r="17" spans="1:75" ht="13.5" customHeight="1">
      <c r="A17" s="167"/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 t="e">
        <f>VLOOKUP(L17,'[1]償却率（定額法）'!$B$6:$C$104,2)</f>
        <v>#N/A</v>
      </c>
      <c r="N17" s="168"/>
      <c r="O17" s="168"/>
      <c r="P17" s="169">
        <f t="shared" si="5"/>
        <v>0</v>
      </c>
      <c r="Q17" s="170">
        <f t="shared" si="0"/>
        <v>1900</v>
      </c>
      <c r="R17" s="170">
        <f t="shared" si="6"/>
        <v>1</v>
      </c>
      <c r="S17" s="170">
        <f t="shared" si="7"/>
        <v>0</v>
      </c>
      <c r="T17" s="167" t="str">
        <f t="shared" si="1"/>
        <v/>
      </c>
      <c r="U17" s="171"/>
      <c r="V17" s="167"/>
      <c r="W17" s="167"/>
      <c r="X17" s="172">
        <f t="shared" si="2"/>
        <v>0</v>
      </c>
      <c r="Y17" s="172">
        <f t="shared" si="3"/>
        <v>0</v>
      </c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73">
        <f t="shared" si="4"/>
        <v>0</v>
      </c>
      <c r="AO17" s="167"/>
      <c r="AP17" s="172">
        <f t="shared" si="8"/>
        <v>0</v>
      </c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70">
        <f t="shared" si="9"/>
        <v>0</v>
      </c>
      <c r="BH17" s="167"/>
      <c r="BI17" s="172">
        <f t="shared" si="10"/>
        <v>0</v>
      </c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</row>
    <row r="18" spans="1:75" ht="13.5" customHeight="1">
      <c r="A18" s="167"/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 t="e">
        <f>VLOOKUP(L18,'[1]償却率（定額法）'!$B$6:$C$104,2)</f>
        <v>#N/A</v>
      </c>
      <c r="N18" s="168"/>
      <c r="O18" s="168"/>
      <c r="P18" s="169">
        <f t="shared" si="5"/>
        <v>0</v>
      </c>
      <c r="Q18" s="170">
        <f t="shared" si="0"/>
        <v>1900</v>
      </c>
      <c r="R18" s="170">
        <f t="shared" si="6"/>
        <v>1</v>
      </c>
      <c r="S18" s="170">
        <f t="shared" si="7"/>
        <v>0</v>
      </c>
      <c r="T18" s="167" t="str">
        <f t="shared" si="1"/>
        <v/>
      </c>
      <c r="U18" s="171"/>
      <c r="V18" s="167"/>
      <c r="W18" s="167"/>
      <c r="X18" s="172">
        <f t="shared" si="2"/>
        <v>0</v>
      </c>
      <c r="Y18" s="172">
        <f t="shared" si="3"/>
        <v>0</v>
      </c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73">
        <f t="shared" si="4"/>
        <v>0</v>
      </c>
      <c r="AO18" s="167"/>
      <c r="AP18" s="172">
        <f t="shared" si="8"/>
        <v>0</v>
      </c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70">
        <f t="shared" si="9"/>
        <v>0</v>
      </c>
      <c r="BH18" s="167"/>
      <c r="BI18" s="172">
        <f t="shared" si="10"/>
        <v>0</v>
      </c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</row>
    <row r="19" spans="1:75" ht="13.5" customHeight="1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 t="e">
        <f>VLOOKUP(L19,'[1]償却率（定額法）'!$B$6:$C$104,2)</f>
        <v>#N/A</v>
      </c>
      <c r="N19" s="168"/>
      <c r="O19" s="168"/>
      <c r="P19" s="169">
        <f t="shared" si="5"/>
        <v>0</v>
      </c>
      <c r="Q19" s="170">
        <f t="shared" si="0"/>
        <v>1900</v>
      </c>
      <c r="R19" s="170">
        <f t="shared" si="6"/>
        <v>1</v>
      </c>
      <c r="S19" s="170">
        <f t="shared" si="7"/>
        <v>0</v>
      </c>
      <c r="T19" s="167" t="str">
        <f t="shared" si="1"/>
        <v/>
      </c>
      <c r="U19" s="171"/>
      <c r="V19" s="167"/>
      <c r="W19" s="167"/>
      <c r="X19" s="172">
        <f t="shared" si="2"/>
        <v>0</v>
      </c>
      <c r="Y19" s="172">
        <f t="shared" si="3"/>
        <v>0</v>
      </c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73">
        <f t="shared" si="4"/>
        <v>0</v>
      </c>
      <c r="AO19" s="167"/>
      <c r="AP19" s="172">
        <f t="shared" si="8"/>
        <v>0</v>
      </c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70">
        <f t="shared" si="9"/>
        <v>0</v>
      </c>
      <c r="BH19" s="167"/>
      <c r="BI19" s="172">
        <f t="shared" si="10"/>
        <v>0</v>
      </c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</row>
    <row r="20" spans="1:75" ht="13.5" customHeight="1">
      <c r="A20" s="167"/>
      <c r="B20" s="167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 t="e">
        <f>VLOOKUP(L20,'[1]償却率（定額法）'!$B$6:$C$104,2)</f>
        <v>#N/A</v>
      </c>
      <c r="N20" s="168"/>
      <c r="O20" s="168"/>
      <c r="P20" s="169">
        <f t="shared" si="5"/>
        <v>0</v>
      </c>
      <c r="Q20" s="170">
        <f t="shared" si="0"/>
        <v>1900</v>
      </c>
      <c r="R20" s="170">
        <f t="shared" si="6"/>
        <v>1</v>
      </c>
      <c r="S20" s="170">
        <f t="shared" si="7"/>
        <v>0</v>
      </c>
      <c r="T20" s="167" t="str">
        <f t="shared" si="1"/>
        <v/>
      </c>
      <c r="U20" s="171"/>
      <c r="V20" s="167"/>
      <c r="W20" s="167"/>
      <c r="X20" s="172">
        <f t="shared" si="2"/>
        <v>0</v>
      </c>
      <c r="Y20" s="172">
        <f t="shared" si="3"/>
        <v>0</v>
      </c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73">
        <f t="shared" si="4"/>
        <v>0</v>
      </c>
      <c r="AO20" s="167"/>
      <c r="AP20" s="172">
        <f t="shared" si="8"/>
        <v>0</v>
      </c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70">
        <f t="shared" si="9"/>
        <v>0</v>
      </c>
      <c r="BH20" s="167"/>
      <c r="BI20" s="172">
        <f t="shared" si="10"/>
        <v>0</v>
      </c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</row>
    <row r="21" spans="1:75" ht="13.5" customHeight="1">
      <c r="A21" s="167"/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 t="e">
        <f>VLOOKUP(L21,'[1]償却率（定額法）'!$B$6:$C$104,2)</f>
        <v>#N/A</v>
      </c>
      <c r="N21" s="168"/>
      <c r="O21" s="168"/>
      <c r="P21" s="169">
        <f t="shared" si="5"/>
        <v>0</v>
      </c>
      <c r="Q21" s="170">
        <f t="shared" si="0"/>
        <v>1900</v>
      </c>
      <c r="R21" s="170">
        <f t="shared" si="6"/>
        <v>1</v>
      </c>
      <c r="S21" s="170">
        <f t="shared" si="7"/>
        <v>0</v>
      </c>
      <c r="T21" s="167" t="str">
        <f t="shared" si="1"/>
        <v/>
      </c>
      <c r="U21" s="171"/>
      <c r="V21" s="167"/>
      <c r="W21" s="167"/>
      <c r="X21" s="172">
        <f t="shared" si="2"/>
        <v>0</v>
      </c>
      <c r="Y21" s="172">
        <f t="shared" si="3"/>
        <v>0</v>
      </c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73">
        <f t="shared" si="4"/>
        <v>0</v>
      </c>
      <c r="AO21" s="167"/>
      <c r="AP21" s="172">
        <f t="shared" si="8"/>
        <v>0</v>
      </c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70">
        <f t="shared" si="9"/>
        <v>0</v>
      </c>
      <c r="BH21" s="167"/>
      <c r="BI21" s="172">
        <f t="shared" si="10"/>
        <v>0</v>
      </c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</row>
    <row r="22" spans="1:75" ht="13.5" customHeight="1">
      <c r="A22" s="167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 t="e">
        <f>VLOOKUP(L22,'[1]償却率（定額法）'!$B$6:$C$104,2)</f>
        <v>#N/A</v>
      </c>
      <c r="N22" s="168"/>
      <c r="O22" s="168"/>
      <c r="P22" s="169">
        <f t="shared" si="5"/>
        <v>0</v>
      </c>
      <c r="Q22" s="170">
        <f t="shared" si="0"/>
        <v>1900</v>
      </c>
      <c r="R22" s="170">
        <f t="shared" si="6"/>
        <v>1</v>
      </c>
      <c r="S22" s="170">
        <f t="shared" si="7"/>
        <v>0</v>
      </c>
      <c r="T22" s="167" t="str">
        <f t="shared" si="1"/>
        <v/>
      </c>
      <c r="U22" s="171"/>
      <c r="V22" s="167"/>
      <c r="W22" s="167"/>
      <c r="X22" s="172">
        <f t="shared" si="2"/>
        <v>0</v>
      </c>
      <c r="Y22" s="172">
        <f t="shared" si="3"/>
        <v>0</v>
      </c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73">
        <f t="shared" si="4"/>
        <v>0</v>
      </c>
      <c r="AO22" s="167"/>
      <c r="AP22" s="172">
        <f t="shared" si="8"/>
        <v>0</v>
      </c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70">
        <f t="shared" si="9"/>
        <v>0</v>
      </c>
      <c r="BH22" s="167"/>
      <c r="BI22" s="172">
        <f t="shared" si="10"/>
        <v>0</v>
      </c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</row>
    <row r="23" spans="1:75" ht="13.5" customHeight="1">
      <c r="A23" s="167"/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 t="e">
        <f>VLOOKUP(L23,'[1]償却率（定額法）'!$B$6:$C$104,2)</f>
        <v>#N/A</v>
      </c>
      <c r="N23" s="168"/>
      <c r="O23" s="168"/>
      <c r="P23" s="169">
        <f t="shared" si="5"/>
        <v>0</v>
      </c>
      <c r="Q23" s="170">
        <f t="shared" si="0"/>
        <v>1900</v>
      </c>
      <c r="R23" s="170">
        <f t="shared" si="6"/>
        <v>1</v>
      </c>
      <c r="S23" s="170">
        <f t="shared" si="7"/>
        <v>0</v>
      </c>
      <c r="T23" s="167" t="str">
        <f t="shared" si="1"/>
        <v/>
      </c>
      <c r="U23" s="171"/>
      <c r="V23" s="167"/>
      <c r="W23" s="167"/>
      <c r="X23" s="172">
        <f t="shared" si="2"/>
        <v>0</v>
      </c>
      <c r="Y23" s="172">
        <f t="shared" si="3"/>
        <v>0</v>
      </c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73">
        <f t="shared" si="4"/>
        <v>0</v>
      </c>
      <c r="AO23" s="167"/>
      <c r="AP23" s="172">
        <f t="shared" si="8"/>
        <v>0</v>
      </c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70">
        <f t="shared" si="9"/>
        <v>0</v>
      </c>
      <c r="BH23" s="167"/>
      <c r="BI23" s="172">
        <f t="shared" si="10"/>
        <v>0</v>
      </c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</row>
    <row r="24" spans="1:75" ht="13.5" customHeight="1">
      <c r="A24" s="167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 t="e">
        <f>VLOOKUP(L24,'[1]償却率（定額法）'!$B$6:$C$104,2)</f>
        <v>#N/A</v>
      </c>
      <c r="N24" s="168"/>
      <c r="O24" s="168"/>
      <c r="P24" s="169">
        <f t="shared" si="5"/>
        <v>0</v>
      </c>
      <c r="Q24" s="170">
        <f t="shared" si="0"/>
        <v>1900</v>
      </c>
      <c r="R24" s="170">
        <f t="shared" si="6"/>
        <v>1</v>
      </c>
      <c r="S24" s="170">
        <f t="shared" si="7"/>
        <v>0</v>
      </c>
      <c r="T24" s="167" t="str">
        <f t="shared" si="1"/>
        <v/>
      </c>
      <c r="U24" s="171"/>
      <c r="V24" s="167"/>
      <c r="W24" s="167"/>
      <c r="X24" s="172">
        <f t="shared" si="2"/>
        <v>0</v>
      </c>
      <c r="Y24" s="172">
        <f t="shared" si="3"/>
        <v>0</v>
      </c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73">
        <f t="shared" si="4"/>
        <v>0</v>
      </c>
      <c r="AO24" s="167"/>
      <c r="AP24" s="172">
        <f t="shared" si="8"/>
        <v>0</v>
      </c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70">
        <f t="shared" si="9"/>
        <v>0</v>
      </c>
      <c r="BH24" s="167"/>
      <c r="BI24" s="172">
        <f t="shared" si="10"/>
        <v>0</v>
      </c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</row>
    <row r="25" spans="1:75" ht="13.5" customHeight="1">
      <c r="A25" s="167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 t="e">
        <f>VLOOKUP(L25,'[1]償却率（定額法）'!$B$6:$C$104,2)</f>
        <v>#N/A</v>
      </c>
      <c r="N25" s="168"/>
      <c r="O25" s="168"/>
      <c r="P25" s="169">
        <f t="shared" si="5"/>
        <v>0</v>
      </c>
      <c r="Q25" s="170">
        <f t="shared" si="0"/>
        <v>1900</v>
      </c>
      <c r="R25" s="170">
        <f t="shared" si="6"/>
        <v>1</v>
      </c>
      <c r="S25" s="170">
        <f t="shared" si="7"/>
        <v>0</v>
      </c>
      <c r="T25" s="167" t="str">
        <f t="shared" si="1"/>
        <v/>
      </c>
      <c r="U25" s="171"/>
      <c r="V25" s="167"/>
      <c r="W25" s="167"/>
      <c r="X25" s="172">
        <f t="shared" si="2"/>
        <v>0</v>
      </c>
      <c r="Y25" s="172">
        <f t="shared" si="3"/>
        <v>0</v>
      </c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73">
        <f t="shared" si="4"/>
        <v>0</v>
      </c>
      <c r="AO25" s="167"/>
      <c r="AP25" s="172">
        <f t="shared" si="8"/>
        <v>0</v>
      </c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70">
        <f t="shared" si="9"/>
        <v>0</v>
      </c>
      <c r="BH25" s="167"/>
      <c r="BI25" s="172">
        <f t="shared" si="10"/>
        <v>0</v>
      </c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</row>
    <row r="26" spans="1:75" ht="13.5" customHeight="1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 t="e">
        <f>VLOOKUP(L26,'[1]償却率（定額法）'!$B$6:$C$104,2)</f>
        <v>#N/A</v>
      </c>
      <c r="N26" s="168"/>
      <c r="O26" s="168"/>
      <c r="P26" s="169">
        <f t="shared" si="5"/>
        <v>0</v>
      </c>
      <c r="Q26" s="170">
        <f t="shared" si="0"/>
        <v>1900</v>
      </c>
      <c r="R26" s="170">
        <f t="shared" si="6"/>
        <v>1</v>
      </c>
      <c r="S26" s="170">
        <f t="shared" si="7"/>
        <v>0</v>
      </c>
      <c r="T26" s="167" t="str">
        <f t="shared" si="1"/>
        <v/>
      </c>
      <c r="U26" s="171"/>
      <c r="V26" s="167"/>
      <c r="W26" s="167"/>
      <c r="X26" s="172">
        <f t="shared" si="2"/>
        <v>0</v>
      </c>
      <c r="Y26" s="172">
        <f t="shared" si="3"/>
        <v>0</v>
      </c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73">
        <f t="shared" si="4"/>
        <v>0</v>
      </c>
      <c r="AO26" s="167"/>
      <c r="AP26" s="172">
        <f t="shared" si="8"/>
        <v>0</v>
      </c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70">
        <f t="shared" si="9"/>
        <v>0</v>
      </c>
      <c r="BH26" s="167"/>
      <c r="BI26" s="172">
        <f t="shared" si="10"/>
        <v>0</v>
      </c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</row>
    <row r="27" spans="1:75" ht="13.5" customHeight="1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 t="e">
        <f>VLOOKUP(L27,'[1]償却率（定額法）'!$B$6:$C$104,2)</f>
        <v>#N/A</v>
      </c>
      <c r="N27" s="168"/>
      <c r="O27" s="168"/>
      <c r="P27" s="169">
        <f t="shared" si="5"/>
        <v>0</v>
      </c>
      <c r="Q27" s="170">
        <f t="shared" si="0"/>
        <v>1900</v>
      </c>
      <c r="R27" s="170">
        <f t="shared" si="6"/>
        <v>1</v>
      </c>
      <c r="S27" s="170">
        <f t="shared" si="7"/>
        <v>0</v>
      </c>
      <c r="T27" s="167" t="str">
        <f t="shared" si="1"/>
        <v/>
      </c>
      <c r="U27" s="171"/>
      <c r="V27" s="167"/>
      <c r="W27" s="167"/>
      <c r="X27" s="172">
        <f t="shared" si="2"/>
        <v>0</v>
      </c>
      <c r="Y27" s="172">
        <f t="shared" si="3"/>
        <v>0</v>
      </c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73">
        <f t="shared" si="4"/>
        <v>0</v>
      </c>
      <c r="AO27" s="167"/>
      <c r="AP27" s="172">
        <f t="shared" si="8"/>
        <v>0</v>
      </c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70">
        <f t="shared" si="9"/>
        <v>0</v>
      </c>
      <c r="BH27" s="167"/>
      <c r="BI27" s="172">
        <f t="shared" si="10"/>
        <v>0</v>
      </c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</row>
    <row r="28" spans="1:75" ht="13.5" customHeight="1">
      <c r="A28" s="167"/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 t="e">
        <f>VLOOKUP(L28,'[1]償却率（定額法）'!$B$6:$C$104,2)</f>
        <v>#N/A</v>
      </c>
      <c r="N28" s="168"/>
      <c r="O28" s="168"/>
      <c r="P28" s="169">
        <f t="shared" si="5"/>
        <v>0</v>
      </c>
      <c r="Q28" s="170">
        <f t="shared" si="0"/>
        <v>1900</v>
      </c>
      <c r="R28" s="170">
        <f t="shared" si="6"/>
        <v>1</v>
      </c>
      <c r="S28" s="170">
        <f t="shared" si="7"/>
        <v>0</v>
      </c>
      <c r="T28" s="167" t="str">
        <f t="shared" si="1"/>
        <v/>
      </c>
      <c r="U28" s="171"/>
      <c r="V28" s="167"/>
      <c r="W28" s="167"/>
      <c r="X28" s="172">
        <f t="shared" si="2"/>
        <v>0</v>
      </c>
      <c r="Y28" s="172">
        <f t="shared" si="3"/>
        <v>0</v>
      </c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73">
        <f t="shared" si="4"/>
        <v>0</v>
      </c>
      <c r="AO28" s="167"/>
      <c r="AP28" s="172">
        <f t="shared" si="8"/>
        <v>0</v>
      </c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70">
        <f t="shared" si="9"/>
        <v>0</v>
      </c>
      <c r="BH28" s="167"/>
      <c r="BI28" s="172">
        <f t="shared" si="10"/>
        <v>0</v>
      </c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</row>
    <row r="29" spans="1:75" ht="13.5" customHeight="1">
      <c r="A29" s="167"/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 t="e">
        <f>VLOOKUP(L29,'[1]償却率（定額法）'!$B$6:$C$104,2)</f>
        <v>#N/A</v>
      </c>
      <c r="N29" s="168"/>
      <c r="O29" s="168"/>
      <c r="P29" s="169">
        <f t="shared" si="5"/>
        <v>0</v>
      </c>
      <c r="Q29" s="170">
        <f t="shared" si="0"/>
        <v>1900</v>
      </c>
      <c r="R29" s="170">
        <f t="shared" si="6"/>
        <v>1</v>
      </c>
      <c r="S29" s="170">
        <f t="shared" si="7"/>
        <v>0</v>
      </c>
      <c r="T29" s="167" t="str">
        <f t="shared" si="1"/>
        <v/>
      </c>
      <c r="U29" s="171"/>
      <c r="V29" s="167"/>
      <c r="W29" s="167"/>
      <c r="X29" s="172">
        <f t="shared" si="2"/>
        <v>0</v>
      </c>
      <c r="Y29" s="172">
        <f t="shared" si="3"/>
        <v>0</v>
      </c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73">
        <f t="shared" si="4"/>
        <v>0</v>
      </c>
      <c r="AO29" s="167"/>
      <c r="AP29" s="172">
        <f t="shared" si="8"/>
        <v>0</v>
      </c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70">
        <f t="shared" si="9"/>
        <v>0</v>
      </c>
      <c r="BH29" s="167"/>
      <c r="BI29" s="172">
        <f t="shared" si="10"/>
        <v>0</v>
      </c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</row>
    <row r="30" spans="1:75" ht="13.5" customHeight="1">
      <c r="A30" s="167"/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 t="e">
        <f>VLOOKUP(L30,'[1]償却率（定額法）'!$B$6:$C$104,2)</f>
        <v>#N/A</v>
      </c>
      <c r="N30" s="168"/>
      <c r="O30" s="168"/>
      <c r="P30" s="169">
        <f t="shared" si="5"/>
        <v>0</v>
      </c>
      <c r="Q30" s="170">
        <f t="shared" si="0"/>
        <v>1900</v>
      </c>
      <c r="R30" s="170">
        <f t="shared" si="6"/>
        <v>1</v>
      </c>
      <c r="S30" s="170">
        <f t="shared" si="7"/>
        <v>0</v>
      </c>
      <c r="T30" s="167" t="str">
        <f t="shared" si="1"/>
        <v/>
      </c>
      <c r="U30" s="171"/>
      <c r="V30" s="167"/>
      <c r="W30" s="167"/>
      <c r="X30" s="172">
        <f t="shared" si="2"/>
        <v>0</v>
      </c>
      <c r="Y30" s="172">
        <f t="shared" si="3"/>
        <v>0</v>
      </c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73">
        <f t="shared" si="4"/>
        <v>0</v>
      </c>
      <c r="AO30" s="167"/>
      <c r="AP30" s="172">
        <f t="shared" si="8"/>
        <v>0</v>
      </c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70">
        <f t="shared" si="9"/>
        <v>0</v>
      </c>
      <c r="BH30" s="167"/>
      <c r="BI30" s="172">
        <f t="shared" si="10"/>
        <v>0</v>
      </c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</row>
    <row r="31" spans="1:75" ht="13.5" customHeight="1">
      <c r="A31" s="167"/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 t="e">
        <f>VLOOKUP(L31,'[1]償却率（定額法）'!$B$6:$C$104,2)</f>
        <v>#N/A</v>
      </c>
      <c r="N31" s="168"/>
      <c r="O31" s="168"/>
      <c r="P31" s="169">
        <f t="shared" si="5"/>
        <v>0</v>
      </c>
      <c r="Q31" s="170">
        <f t="shared" si="0"/>
        <v>1900</v>
      </c>
      <c r="R31" s="170">
        <f t="shared" si="6"/>
        <v>1</v>
      </c>
      <c r="S31" s="170">
        <f t="shared" si="7"/>
        <v>0</v>
      </c>
      <c r="T31" s="167" t="str">
        <f t="shared" si="1"/>
        <v/>
      </c>
      <c r="U31" s="171"/>
      <c r="V31" s="167"/>
      <c r="W31" s="167"/>
      <c r="X31" s="172">
        <f t="shared" si="2"/>
        <v>0</v>
      </c>
      <c r="Y31" s="172">
        <f t="shared" si="3"/>
        <v>0</v>
      </c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73">
        <f t="shared" si="4"/>
        <v>0</v>
      </c>
      <c r="AO31" s="167"/>
      <c r="AP31" s="172">
        <f t="shared" si="8"/>
        <v>0</v>
      </c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70">
        <f t="shared" si="9"/>
        <v>0</v>
      </c>
      <c r="BH31" s="167"/>
      <c r="BI31" s="172">
        <f t="shared" si="10"/>
        <v>0</v>
      </c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</row>
    <row r="32" spans="1:75" ht="13.5" customHeight="1">
      <c r="A32" s="167"/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 t="e">
        <f>VLOOKUP(L32,'[1]償却率（定額法）'!$B$6:$C$104,2)</f>
        <v>#N/A</v>
      </c>
      <c r="N32" s="168"/>
      <c r="O32" s="168"/>
      <c r="P32" s="169">
        <f t="shared" si="5"/>
        <v>0</v>
      </c>
      <c r="Q32" s="170">
        <f t="shared" si="0"/>
        <v>1900</v>
      </c>
      <c r="R32" s="170">
        <f t="shared" si="6"/>
        <v>1</v>
      </c>
      <c r="S32" s="170">
        <f t="shared" si="7"/>
        <v>0</v>
      </c>
      <c r="T32" s="167" t="str">
        <f t="shared" si="1"/>
        <v/>
      </c>
      <c r="U32" s="171"/>
      <c r="V32" s="167"/>
      <c r="W32" s="167"/>
      <c r="X32" s="172">
        <f t="shared" si="2"/>
        <v>0</v>
      </c>
      <c r="Y32" s="172">
        <f t="shared" si="3"/>
        <v>0</v>
      </c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73">
        <f t="shared" si="4"/>
        <v>0</v>
      </c>
      <c r="AO32" s="167"/>
      <c r="AP32" s="172">
        <f t="shared" si="8"/>
        <v>0</v>
      </c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70">
        <f t="shared" si="9"/>
        <v>0</v>
      </c>
      <c r="BH32" s="167"/>
      <c r="BI32" s="172">
        <f t="shared" si="10"/>
        <v>0</v>
      </c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</row>
    <row r="33" spans="1:75" ht="13.5" customHeight="1">
      <c r="A33" s="167"/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 t="e">
        <f>VLOOKUP(L33,'[1]償却率（定額法）'!$B$6:$C$104,2)</f>
        <v>#N/A</v>
      </c>
      <c r="N33" s="168"/>
      <c r="O33" s="168"/>
      <c r="P33" s="169">
        <f t="shared" si="5"/>
        <v>0</v>
      </c>
      <c r="Q33" s="170">
        <f t="shared" si="0"/>
        <v>1900</v>
      </c>
      <c r="R33" s="170">
        <f t="shared" si="6"/>
        <v>1</v>
      </c>
      <c r="S33" s="170">
        <f t="shared" si="7"/>
        <v>0</v>
      </c>
      <c r="T33" s="167" t="str">
        <f t="shared" si="1"/>
        <v/>
      </c>
      <c r="U33" s="171"/>
      <c r="V33" s="167"/>
      <c r="W33" s="167"/>
      <c r="X33" s="172">
        <f t="shared" si="2"/>
        <v>0</v>
      </c>
      <c r="Y33" s="172">
        <f t="shared" si="3"/>
        <v>0</v>
      </c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73">
        <f t="shared" si="4"/>
        <v>0</v>
      </c>
      <c r="AO33" s="167"/>
      <c r="AP33" s="172">
        <f t="shared" si="8"/>
        <v>0</v>
      </c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70">
        <f t="shared" si="9"/>
        <v>0</v>
      </c>
      <c r="BH33" s="167"/>
      <c r="BI33" s="172">
        <f t="shared" si="10"/>
        <v>0</v>
      </c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</row>
    <row r="34" spans="1:75" ht="13.5" customHeight="1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 t="e">
        <f>VLOOKUP(L34,'[1]償却率（定額法）'!$B$6:$C$104,2)</f>
        <v>#N/A</v>
      </c>
      <c r="N34" s="168"/>
      <c r="O34" s="168"/>
      <c r="P34" s="169">
        <f t="shared" si="5"/>
        <v>0</v>
      </c>
      <c r="Q34" s="170">
        <f t="shared" si="0"/>
        <v>1900</v>
      </c>
      <c r="R34" s="170">
        <f t="shared" si="6"/>
        <v>1</v>
      </c>
      <c r="S34" s="170">
        <f t="shared" si="7"/>
        <v>0</v>
      </c>
      <c r="T34" s="167" t="str">
        <f t="shared" si="1"/>
        <v/>
      </c>
      <c r="U34" s="171"/>
      <c r="V34" s="167"/>
      <c r="W34" s="167"/>
      <c r="X34" s="172">
        <f t="shared" si="2"/>
        <v>0</v>
      </c>
      <c r="Y34" s="172">
        <f t="shared" si="3"/>
        <v>0</v>
      </c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73">
        <f t="shared" si="4"/>
        <v>0</v>
      </c>
      <c r="AO34" s="167"/>
      <c r="AP34" s="172">
        <f t="shared" si="8"/>
        <v>0</v>
      </c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70">
        <f t="shared" si="9"/>
        <v>0</v>
      </c>
      <c r="BH34" s="167"/>
      <c r="BI34" s="172">
        <f t="shared" si="10"/>
        <v>0</v>
      </c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</row>
    <row r="35" spans="1:75" ht="13.5" customHeight="1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 t="e">
        <f>VLOOKUP(L35,'[1]償却率（定額法）'!$B$6:$C$104,2)</f>
        <v>#N/A</v>
      </c>
      <c r="N35" s="168"/>
      <c r="O35" s="168"/>
      <c r="P35" s="169">
        <f t="shared" si="5"/>
        <v>0</v>
      </c>
      <c r="Q35" s="170">
        <f t="shared" si="0"/>
        <v>1900</v>
      </c>
      <c r="R35" s="170">
        <f t="shared" si="6"/>
        <v>1</v>
      </c>
      <c r="S35" s="170">
        <f t="shared" si="7"/>
        <v>0</v>
      </c>
      <c r="T35" s="167" t="str">
        <f t="shared" si="1"/>
        <v/>
      </c>
      <c r="U35" s="171"/>
      <c r="V35" s="167"/>
      <c r="W35" s="167"/>
      <c r="X35" s="172">
        <f t="shared" si="2"/>
        <v>0</v>
      </c>
      <c r="Y35" s="172">
        <f t="shared" si="3"/>
        <v>0</v>
      </c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73">
        <f t="shared" si="4"/>
        <v>0</v>
      </c>
      <c r="AO35" s="167"/>
      <c r="AP35" s="172">
        <f t="shared" si="8"/>
        <v>0</v>
      </c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70">
        <f t="shared" si="9"/>
        <v>0</v>
      </c>
      <c r="BH35" s="167"/>
      <c r="BI35" s="172">
        <f t="shared" si="10"/>
        <v>0</v>
      </c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</row>
    <row r="36" spans="1:75" ht="13.5" customHeigh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 t="e">
        <f>VLOOKUP(L36,'[1]償却率（定額法）'!$B$6:$C$104,2)</f>
        <v>#N/A</v>
      </c>
      <c r="N36" s="168"/>
      <c r="O36" s="168"/>
      <c r="P36" s="169">
        <f t="shared" si="5"/>
        <v>0</v>
      </c>
      <c r="Q36" s="170">
        <f t="shared" si="0"/>
        <v>1900</v>
      </c>
      <c r="R36" s="170">
        <f t="shared" si="6"/>
        <v>1</v>
      </c>
      <c r="S36" s="170">
        <f t="shared" si="7"/>
        <v>0</v>
      </c>
      <c r="T36" s="167" t="str">
        <f t="shared" si="1"/>
        <v/>
      </c>
      <c r="U36" s="171"/>
      <c r="V36" s="167"/>
      <c r="W36" s="167"/>
      <c r="X36" s="172">
        <f t="shared" si="2"/>
        <v>0</v>
      </c>
      <c r="Y36" s="172">
        <f t="shared" si="3"/>
        <v>0</v>
      </c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73">
        <f t="shared" si="4"/>
        <v>0</v>
      </c>
      <c r="AO36" s="167"/>
      <c r="AP36" s="172">
        <f t="shared" si="8"/>
        <v>0</v>
      </c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70">
        <f t="shared" si="9"/>
        <v>0</v>
      </c>
      <c r="BH36" s="167"/>
      <c r="BI36" s="172">
        <f t="shared" si="10"/>
        <v>0</v>
      </c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</row>
    <row r="37" spans="1:75" ht="13.5" customHeight="1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 t="e">
        <f>VLOOKUP(L37,'[1]償却率（定額法）'!$B$6:$C$104,2)</f>
        <v>#N/A</v>
      </c>
      <c r="N37" s="168"/>
      <c r="O37" s="168"/>
      <c r="P37" s="169">
        <f t="shared" si="5"/>
        <v>0</v>
      </c>
      <c r="Q37" s="170">
        <f t="shared" si="0"/>
        <v>1900</v>
      </c>
      <c r="R37" s="170">
        <f t="shared" si="6"/>
        <v>1</v>
      </c>
      <c r="S37" s="170">
        <f t="shared" si="7"/>
        <v>0</v>
      </c>
      <c r="T37" s="167" t="str">
        <f t="shared" si="1"/>
        <v/>
      </c>
      <c r="U37" s="171"/>
      <c r="V37" s="167"/>
      <c r="W37" s="167"/>
      <c r="X37" s="172">
        <f t="shared" si="2"/>
        <v>0</v>
      </c>
      <c r="Y37" s="172">
        <f t="shared" si="3"/>
        <v>0</v>
      </c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73">
        <f t="shared" si="4"/>
        <v>0</v>
      </c>
      <c r="AO37" s="167"/>
      <c r="AP37" s="172">
        <f t="shared" si="8"/>
        <v>0</v>
      </c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70">
        <f t="shared" si="9"/>
        <v>0</v>
      </c>
      <c r="BH37" s="167"/>
      <c r="BI37" s="172">
        <f t="shared" si="10"/>
        <v>0</v>
      </c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</row>
    <row r="38" spans="1:75" ht="13.5" customHeight="1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 t="e">
        <f>VLOOKUP(L38,'[1]償却率（定額法）'!$B$6:$C$104,2)</f>
        <v>#N/A</v>
      </c>
      <c r="N38" s="168"/>
      <c r="O38" s="168"/>
      <c r="P38" s="169">
        <f t="shared" si="5"/>
        <v>0</v>
      </c>
      <c r="Q38" s="170">
        <f t="shared" si="0"/>
        <v>1900</v>
      </c>
      <c r="R38" s="170">
        <f t="shared" si="6"/>
        <v>1</v>
      </c>
      <c r="S38" s="170">
        <f t="shared" si="7"/>
        <v>0</v>
      </c>
      <c r="T38" s="167" t="str">
        <f t="shared" si="1"/>
        <v/>
      </c>
      <c r="U38" s="171"/>
      <c r="V38" s="167"/>
      <c r="W38" s="167"/>
      <c r="X38" s="172">
        <f t="shared" si="2"/>
        <v>0</v>
      </c>
      <c r="Y38" s="172">
        <f t="shared" si="3"/>
        <v>0</v>
      </c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73">
        <f t="shared" si="4"/>
        <v>0</v>
      </c>
      <c r="AO38" s="167"/>
      <c r="AP38" s="172">
        <f t="shared" si="8"/>
        <v>0</v>
      </c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70">
        <f t="shared" si="9"/>
        <v>0</v>
      </c>
      <c r="BH38" s="167"/>
      <c r="BI38" s="172">
        <f t="shared" si="10"/>
        <v>0</v>
      </c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</row>
    <row r="39" spans="1:75" ht="13.5" customHeight="1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 t="e">
        <f>VLOOKUP(L39,'[1]償却率（定額法）'!$B$6:$C$104,2)</f>
        <v>#N/A</v>
      </c>
      <c r="N39" s="168"/>
      <c r="O39" s="168"/>
      <c r="P39" s="169">
        <f t="shared" si="5"/>
        <v>0</v>
      </c>
      <c r="Q39" s="170">
        <f t="shared" si="0"/>
        <v>1900</v>
      </c>
      <c r="R39" s="170">
        <f t="shared" si="6"/>
        <v>1</v>
      </c>
      <c r="S39" s="170">
        <f t="shared" si="7"/>
        <v>0</v>
      </c>
      <c r="T39" s="167" t="str">
        <f t="shared" si="1"/>
        <v/>
      </c>
      <c r="U39" s="171"/>
      <c r="V39" s="167"/>
      <c r="W39" s="167"/>
      <c r="X39" s="172">
        <f t="shared" si="2"/>
        <v>0</v>
      </c>
      <c r="Y39" s="172">
        <f t="shared" si="3"/>
        <v>0</v>
      </c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73">
        <f t="shared" si="4"/>
        <v>0</v>
      </c>
      <c r="AO39" s="167"/>
      <c r="AP39" s="172">
        <f t="shared" si="8"/>
        <v>0</v>
      </c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70">
        <f t="shared" si="9"/>
        <v>0</v>
      </c>
      <c r="BH39" s="167"/>
      <c r="BI39" s="172">
        <f t="shared" si="10"/>
        <v>0</v>
      </c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</row>
    <row r="40" spans="1:75" ht="13.5" customHeight="1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 t="e">
        <f>VLOOKUP(L40,'[1]償却率（定額法）'!$B$6:$C$104,2)</f>
        <v>#N/A</v>
      </c>
      <c r="N40" s="168"/>
      <c r="O40" s="168"/>
      <c r="P40" s="169">
        <f t="shared" si="5"/>
        <v>0</v>
      </c>
      <c r="Q40" s="170">
        <f t="shared" si="0"/>
        <v>1900</v>
      </c>
      <c r="R40" s="170">
        <f t="shared" si="6"/>
        <v>1</v>
      </c>
      <c r="S40" s="170">
        <f t="shared" si="7"/>
        <v>0</v>
      </c>
      <c r="T40" s="167" t="str">
        <f t="shared" si="1"/>
        <v/>
      </c>
      <c r="U40" s="171"/>
      <c r="V40" s="167"/>
      <c r="W40" s="167"/>
      <c r="X40" s="172">
        <f t="shared" si="2"/>
        <v>0</v>
      </c>
      <c r="Y40" s="172">
        <f t="shared" si="3"/>
        <v>0</v>
      </c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73">
        <f t="shared" si="4"/>
        <v>0</v>
      </c>
      <c r="AO40" s="167"/>
      <c r="AP40" s="172">
        <f t="shared" si="8"/>
        <v>0</v>
      </c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70">
        <f t="shared" si="9"/>
        <v>0</v>
      </c>
      <c r="BH40" s="167"/>
      <c r="BI40" s="172">
        <f t="shared" si="10"/>
        <v>0</v>
      </c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</row>
    <row r="41" spans="1:75" ht="13.5" customHeight="1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 t="e">
        <f>VLOOKUP(L41,'[1]償却率（定額法）'!$B$6:$C$104,2)</f>
        <v>#N/A</v>
      </c>
      <c r="N41" s="168"/>
      <c r="O41" s="168"/>
      <c r="P41" s="169">
        <f t="shared" si="5"/>
        <v>0</v>
      </c>
      <c r="Q41" s="170">
        <f t="shared" si="0"/>
        <v>1900</v>
      </c>
      <c r="R41" s="170">
        <f t="shared" si="6"/>
        <v>1</v>
      </c>
      <c r="S41" s="170">
        <f t="shared" si="7"/>
        <v>0</v>
      </c>
      <c r="T41" s="167" t="str">
        <f t="shared" si="1"/>
        <v/>
      </c>
      <c r="U41" s="171"/>
      <c r="V41" s="167"/>
      <c r="W41" s="167"/>
      <c r="X41" s="172">
        <f t="shared" si="2"/>
        <v>0</v>
      </c>
      <c r="Y41" s="172">
        <f t="shared" si="3"/>
        <v>0</v>
      </c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73">
        <f t="shared" si="4"/>
        <v>0</v>
      </c>
      <c r="AO41" s="167"/>
      <c r="AP41" s="172">
        <f t="shared" si="8"/>
        <v>0</v>
      </c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70">
        <f t="shared" si="9"/>
        <v>0</v>
      </c>
      <c r="BH41" s="167"/>
      <c r="BI41" s="172">
        <f t="shared" si="10"/>
        <v>0</v>
      </c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</row>
    <row r="42" spans="1:75" ht="13.5" customHeight="1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 t="e">
        <f>VLOOKUP(L42,'[1]償却率（定額法）'!$B$6:$C$104,2)</f>
        <v>#N/A</v>
      </c>
      <c r="N42" s="168"/>
      <c r="O42" s="168"/>
      <c r="P42" s="169">
        <f t="shared" si="5"/>
        <v>0</v>
      </c>
      <c r="Q42" s="170">
        <f t="shared" si="0"/>
        <v>1900</v>
      </c>
      <c r="R42" s="170">
        <f t="shared" si="6"/>
        <v>1</v>
      </c>
      <c r="S42" s="170">
        <f t="shared" si="7"/>
        <v>0</v>
      </c>
      <c r="T42" s="167" t="str">
        <f t="shared" si="1"/>
        <v/>
      </c>
      <c r="U42" s="171"/>
      <c r="V42" s="167"/>
      <c r="W42" s="167"/>
      <c r="X42" s="172">
        <f t="shared" si="2"/>
        <v>0</v>
      </c>
      <c r="Y42" s="172">
        <f t="shared" si="3"/>
        <v>0</v>
      </c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73">
        <f t="shared" si="4"/>
        <v>0</v>
      </c>
      <c r="AO42" s="167"/>
      <c r="AP42" s="172">
        <f t="shared" si="8"/>
        <v>0</v>
      </c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70">
        <f t="shared" si="9"/>
        <v>0</v>
      </c>
      <c r="BH42" s="167"/>
      <c r="BI42" s="172">
        <f t="shared" si="10"/>
        <v>0</v>
      </c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</row>
    <row r="43" spans="1:75" ht="13.5" customHeight="1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 t="e">
        <f>VLOOKUP(L43,'[1]償却率（定額法）'!$B$6:$C$104,2)</f>
        <v>#N/A</v>
      </c>
      <c r="N43" s="168"/>
      <c r="O43" s="168"/>
      <c r="P43" s="169">
        <f t="shared" si="5"/>
        <v>0</v>
      </c>
      <c r="Q43" s="170">
        <f t="shared" si="0"/>
        <v>1900</v>
      </c>
      <c r="R43" s="170">
        <f t="shared" si="6"/>
        <v>1</v>
      </c>
      <c r="S43" s="170">
        <f t="shared" si="7"/>
        <v>0</v>
      </c>
      <c r="T43" s="167" t="str">
        <f t="shared" si="1"/>
        <v/>
      </c>
      <c r="U43" s="171"/>
      <c r="V43" s="167"/>
      <c r="W43" s="167"/>
      <c r="X43" s="172">
        <f t="shared" si="2"/>
        <v>0</v>
      </c>
      <c r="Y43" s="172">
        <f t="shared" si="3"/>
        <v>0</v>
      </c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73">
        <f t="shared" si="4"/>
        <v>0</v>
      </c>
      <c r="AO43" s="167"/>
      <c r="AP43" s="172">
        <f t="shared" si="8"/>
        <v>0</v>
      </c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70">
        <f t="shared" si="9"/>
        <v>0</v>
      </c>
      <c r="BH43" s="167"/>
      <c r="BI43" s="172">
        <f t="shared" si="10"/>
        <v>0</v>
      </c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</row>
    <row r="44" spans="1:75" ht="13.5" customHeight="1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 t="e">
        <f>VLOOKUP(L44,'[1]償却率（定額法）'!$B$6:$C$104,2)</f>
        <v>#N/A</v>
      </c>
      <c r="N44" s="168"/>
      <c r="O44" s="168"/>
      <c r="P44" s="169">
        <f t="shared" si="5"/>
        <v>0</v>
      </c>
      <c r="Q44" s="170">
        <f t="shared" si="0"/>
        <v>1900</v>
      </c>
      <c r="R44" s="170">
        <f t="shared" si="6"/>
        <v>1</v>
      </c>
      <c r="S44" s="170">
        <f t="shared" si="7"/>
        <v>0</v>
      </c>
      <c r="T44" s="167" t="str">
        <f t="shared" si="1"/>
        <v/>
      </c>
      <c r="U44" s="171"/>
      <c r="V44" s="167"/>
      <c r="W44" s="167"/>
      <c r="X44" s="172">
        <f t="shared" si="2"/>
        <v>0</v>
      </c>
      <c r="Y44" s="172">
        <f t="shared" si="3"/>
        <v>0</v>
      </c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73">
        <f t="shared" si="4"/>
        <v>0</v>
      </c>
      <c r="AO44" s="167"/>
      <c r="AP44" s="172">
        <f t="shared" si="8"/>
        <v>0</v>
      </c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70">
        <f t="shared" si="9"/>
        <v>0</v>
      </c>
      <c r="BH44" s="167"/>
      <c r="BI44" s="172">
        <f t="shared" si="10"/>
        <v>0</v>
      </c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</row>
    <row r="45" spans="1:75" ht="13.5" customHeight="1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 t="e">
        <f>VLOOKUP(L45,'[1]償却率（定額法）'!$B$6:$C$104,2)</f>
        <v>#N/A</v>
      </c>
      <c r="N45" s="168"/>
      <c r="O45" s="168"/>
      <c r="P45" s="169">
        <f t="shared" si="5"/>
        <v>0</v>
      </c>
      <c r="Q45" s="170">
        <f t="shared" si="0"/>
        <v>1900</v>
      </c>
      <c r="R45" s="170">
        <f t="shared" si="6"/>
        <v>1</v>
      </c>
      <c r="S45" s="170">
        <f t="shared" si="7"/>
        <v>0</v>
      </c>
      <c r="T45" s="167" t="str">
        <f t="shared" si="1"/>
        <v/>
      </c>
      <c r="U45" s="171"/>
      <c r="V45" s="167"/>
      <c r="W45" s="167"/>
      <c r="X45" s="172">
        <f t="shared" si="2"/>
        <v>0</v>
      </c>
      <c r="Y45" s="172">
        <f t="shared" si="3"/>
        <v>0</v>
      </c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73">
        <f t="shared" si="4"/>
        <v>0</v>
      </c>
      <c r="AO45" s="167"/>
      <c r="AP45" s="172">
        <f t="shared" si="8"/>
        <v>0</v>
      </c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70">
        <f t="shared" si="9"/>
        <v>0</v>
      </c>
      <c r="BH45" s="167"/>
      <c r="BI45" s="172">
        <f t="shared" si="10"/>
        <v>0</v>
      </c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</row>
    <row r="46" spans="1:75" ht="13.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 t="e">
        <f>VLOOKUP(L46,'[1]償却率（定額法）'!$B$6:$C$104,2)</f>
        <v>#N/A</v>
      </c>
      <c r="N46" s="168"/>
      <c r="O46" s="168"/>
      <c r="P46" s="169">
        <f t="shared" si="5"/>
        <v>0</v>
      </c>
      <c r="Q46" s="170">
        <f t="shared" si="0"/>
        <v>1900</v>
      </c>
      <c r="R46" s="170">
        <f t="shared" si="6"/>
        <v>1</v>
      </c>
      <c r="S46" s="170">
        <f t="shared" si="7"/>
        <v>0</v>
      </c>
      <c r="T46" s="167" t="str">
        <f t="shared" si="1"/>
        <v/>
      </c>
      <c r="U46" s="171"/>
      <c r="V46" s="167"/>
      <c r="W46" s="167"/>
      <c r="X46" s="172">
        <f t="shared" si="2"/>
        <v>0</v>
      </c>
      <c r="Y46" s="172">
        <f t="shared" si="3"/>
        <v>0</v>
      </c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73">
        <f t="shared" si="4"/>
        <v>0</v>
      </c>
      <c r="AO46" s="167"/>
      <c r="AP46" s="172">
        <f t="shared" si="8"/>
        <v>0</v>
      </c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70">
        <f t="shared" si="9"/>
        <v>0</v>
      </c>
      <c r="BH46" s="167"/>
      <c r="BI46" s="172">
        <f t="shared" si="10"/>
        <v>0</v>
      </c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</row>
    <row r="47" spans="1:75" ht="13.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 t="e">
        <f>VLOOKUP(L47,'[1]償却率（定額法）'!$B$6:$C$104,2)</f>
        <v>#N/A</v>
      </c>
      <c r="N47" s="168"/>
      <c r="O47" s="168"/>
      <c r="P47" s="169">
        <f t="shared" si="5"/>
        <v>0</v>
      </c>
      <c r="Q47" s="170">
        <f t="shared" si="0"/>
        <v>1900</v>
      </c>
      <c r="R47" s="170">
        <f t="shared" si="6"/>
        <v>1</v>
      </c>
      <c r="S47" s="170">
        <f t="shared" si="7"/>
        <v>0</v>
      </c>
      <c r="T47" s="167" t="str">
        <f t="shared" si="1"/>
        <v/>
      </c>
      <c r="U47" s="171"/>
      <c r="V47" s="167"/>
      <c r="W47" s="167"/>
      <c r="X47" s="172">
        <f t="shared" si="2"/>
        <v>0</v>
      </c>
      <c r="Y47" s="172">
        <f t="shared" si="3"/>
        <v>0</v>
      </c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73">
        <f t="shared" si="4"/>
        <v>0</v>
      </c>
      <c r="AO47" s="167"/>
      <c r="AP47" s="172">
        <f t="shared" si="8"/>
        <v>0</v>
      </c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70">
        <f t="shared" si="9"/>
        <v>0</v>
      </c>
      <c r="BH47" s="167"/>
      <c r="BI47" s="172">
        <f t="shared" si="10"/>
        <v>0</v>
      </c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</row>
    <row r="48" spans="1:75" ht="13.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 t="e">
        <f>VLOOKUP(L48,'[1]償却率（定額法）'!$B$6:$C$104,2)</f>
        <v>#N/A</v>
      </c>
      <c r="N48" s="168"/>
      <c r="O48" s="168"/>
      <c r="P48" s="169">
        <f t="shared" si="5"/>
        <v>0</v>
      </c>
      <c r="Q48" s="170">
        <f t="shared" si="0"/>
        <v>1900</v>
      </c>
      <c r="R48" s="170">
        <f t="shared" si="6"/>
        <v>1</v>
      </c>
      <c r="S48" s="170">
        <f t="shared" si="7"/>
        <v>0</v>
      </c>
      <c r="T48" s="167" t="str">
        <f t="shared" si="1"/>
        <v/>
      </c>
      <c r="U48" s="171"/>
      <c r="V48" s="167"/>
      <c r="W48" s="167"/>
      <c r="X48" s="172">
        <f t="shared" si="2"/>
        <v>0</v>
      </c>
      <c r="Y48" s="172">
        <f t="shared" si="3"/>
        <v>0</v>
      </c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73">
        <f t="shared" si="4"/>
        <v>0</v>
      </c>
      <c r="AO48" s="167"/>
      <c r="AP48" s="172">
        <f t="shared" si="8"/>
        <v>0</v>
      </c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70">
        <f t="shared" si="9"/>
        <v>0</v>
      </c>
      <c r="BH48" s="167"/>
      <c r="BI48" s="172">
        <f t="shared" si="10"/>
        <v>0</v>
      </c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</row>
    <row r="49" spans="1:75" ht="13.5" customHeight="1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 t="e">
        <f>VLOOKUP(L49,'[1]償却率（定額法）'!$B$6:$C$104,2)</f>
        <v>#N/A</v>
      </c>
      <c r="N49" s="168"/>
      <c r="O49" s="168"/>
      <c r="P49" s="169">
        <f t="shared" si="5"/>
        <v>0</v>
      </c>
      <c r="Q49" s="170">
        <f t="shared" si="0"/>
        <v>1900</v>
      </c>
      <c r="R49" s="170">
        <f t="shared" si="6"/>
        <v>1</v>
      </c>
      <c r="S49" s="170">
        <f t="shared" si="7"/>
        <v>0</v>
      </c>
      <c r="T49" s="167" t="str">
        <f t="shared" si="1"/>
        <v/>
      </c>
      <c r="U49" s="171"/>
      <c r="V49" s="167"/>
      <c r="W49" s="167"/>
      <c r="X49" s="172">
        <f t="shared" si="2"/>
        <v>0</v>
      </c>
      <c r="Y49" s="172">
        <f t="shared" si="3"/>
        <v>0</v>
      </c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73">
        <f t="shared" si="4"/>
        <v>0</v>
      </c>
      <c r="AO49" s="167"/>
      <c r="AP49" s="172">
        <f t="shared" si="8"/>
        <v>0</v>
      </c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70">
        <f t="shared" si="9"/>
        <v>0</v>
      </c>
      <c r="BH49" s="167"/>
      <c r="BI49" s="172">
        <f t="shared" si="10"/>
        <v>0</v>
      </c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</row>
    <row r="50" spans="1:75" ht="13.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 t="e">
        <f>VLOOKUP(L50,'[1]償却率（定額法）'!$B$6:$C$104,2)</f>
        <v>#N/A</v>
      </c>
      <c r="N50" s="168"/>
      <c r="O50" s="168"/>
      <c r="P50" s="169">
        <f t="shared" si="5"/>
        <v>0</v>
      </c>
      <c r="Q50" s="170">
        <f t="shared" si="0"/>
        <v>1900</v>
      </c>
      <c r="R50" s="170">
        <f t="shared" si="6"/>
        <v>1</v>
      </c>
      <c r="S50" s="170">
        <f t="shared" si="7"/>
        <v>0</v>
      </c>
      <c r="T50" s="167" t="str">
        <f t="shared" si="1"/>
        <v/>
      </c>
      <c r="U50" s="171"/>
      <c r="V50" s="167"/>
      <c r="W50" s="167"/>
      <c r="X50" s="172">
        <f t="shared" si="2"/>
        <v>0</v>
      </c>
      <c r="Y50" s="172">
        <f t="shared" si="3"/>
        <v>0</v>
      </c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73">
        <f t="shared" si="4"/>
        <v>0</v>
      </c>
      <c r="AO50" s="167"/>
      <c r="AP50" s="172">
        <f t="shared" si="8"/>
        <v>0</v>
      </c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70">
        <f t="shared" si="9"/>
        <v>0</v>
      </c>
      <c r="BH50" s="167"/>
      <c r="BI50" s="172">
        <f t="shared" si="10"/>
        <v>0</v>
      </c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</row>
    <row r="51" spans="1:75" ht="13.5" customHeight="1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 t="e">
        <f>VLOOKUP(L51,'[1]償却率（定額法）'!$B$6:$C$104,2)</f>
        <v>#N/A</v>
      </c>
      <c r="N51" s="168"/>
      <c r="O51" s="168"/>
      <c r="P51" s="169">
        <f t="shared" si="5"/>
        <v>0</v>
      </c>
      <c r="Q51" s="170">
        <f t="shared" si="0"/>
        <v>1900</v>
      </c>
      <c r="R51" s="170">
        <f t="shared" si="6"/>
        <v>1</v>
      </c>
      <c r="S51" s="170">
        <f t="shared" si="7"/>
        <v>0</v>
      </c>
      <c r="T51" s="167" t="str">
        <f t="shared" si="1"/>
        <v/>
      </c>
      <c r="U51" s="171"/>
      <c r="V51" s="167"/>
      <c r="W51" s="167"/>
      <c r="X51" s="172">
        <f t="shared" si="2"/>
        <v>0</v>
      </c>
      <c r="Y51" s="172">
        <f t="shared" si="3"/>
        <v>0</v>
      </c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73">
        <f t="shared" si="4"/>
        <v>0</v>
      </c>
      <c r="AO51" s="167"/>
      <c r="AP51" s="172">
        <f t="shared" si="8"/>
        <v>0</v>
      </c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70">
        <f t="shared" si="9"/>
        <v>0</v>
      </c>
      <c r="BH51" s="167"/>
      <c r="BI51" s="172">
        <f t="shared" si="10"/>
        <v>0</v>
      </c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</row>
    <row r="52" spans="1:75" ht="13.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 t="e">
        <f>VLOOKUP(L52,'[1]償却率（定額法）'!$B$6:$C$104,2)</f>
        <v>#N/A</v>
      </c>
      <c r="N52" s="168"/>
      <c r="O52" s="168"/>
      <c r="P52" s="169">
        <f t="shared" si="5"/>
        <v>0</v>
      </c>
      <c r="Q52" s="170">
        <f t="shared" si="0"/>
        <v>1900</v>
      </c>
      <c r="R52" s="170">
        <f t="shared" si="6"/>
        <v>1</v>
      </c>
      <c r="S52" s="170">
        <f t="shared" si="7"/>
        <v>0</v>
      </c>
      <c r="T52" s="167" t="str">
        <f t="shared" si="1"/>
        <v/>
      </c>
      <c r="U52" s="171"/>
      <c r="V52" s="167"/>
      <c r="W52" s="167"/>
      <c r="X52" s="172">
        <f t="shared" si="2"/>
        <v>0</v>
      </c>
      <c r="Y52" s="172">
        <f t="shared" si="3"/>
        <v>0</v>
      </c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73">
        <f t="shared" si="4"/>
        <v>0</v>
      </c>
      <c r="AO52" s="167"/>
      <c r="AP52" s="172">
        <f t="shared" si="8"/>
        <v>0</v>
      </c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70">
        <f t="shared" si="9"/>
        <v>0</v>
      </c>
      <c r="BH52" s="167"/>
      <c r="BI52" s="172">
        <f t="shared" si="10"/>
        <v>0</v>
      </c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</row>
    <row r="53" spans="1:75" ht="13.5" customHeight="1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 t="e">
        <f>VLOOKUP(L53,'[1]償却率（定額法）'!$B$6:$C$104,2)</f>
        <v>#N/A</v>
      </c>
      <c r="N53" s="168"/>
      <c r="O53" s="168"/>
      <c r="P53" s="169">
        <f t="shared" si="5"/>
        <v>0</v>
      </c>
      <c r="Q53" s="170">
        <f t="shared" si="0"/>
        <v>1900</v>
      </c>
      <c r="R53" s="170">
        <f t="shared" si="6"/>
        <v>1</v>
      </c>
      <c r="S53" s="170">
        <f t="shared" si="7"/>
        <v>0</v>
      </c>
      <c r="T53" s="167" t="str">
        <f t="shared" si="1"/>
        <v/>
      </c>
      <c r="U53" s="171"/>
      <c r="V53" s="167"/>
      <c r="W53" s="167"/>
      <c r="X53" s="172">
        <f t="shared" si="2"/>
        <v>0</v>
      </c>
      <c r="Y53" s="172">
        <f t="shared" si="3"/>
        <v>0</v>
      </c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73">
        <f t="shared" si="4"/>
        <v>0</v>
      </c>
      <c r="AO53" s="167"/>
      <c r="AP53" s="172">
        <f t="shared" si="8"/>
        <v>0</v>
      </c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70">
        <f t="shared" si="9"/>
        <v>0</v>
      </c>
      <c r="BH53" s="167"/>
      <c r="BI53" s="172">
        <f t="shared" si="10"/>
        <v>0</v>
      </c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</row>
    <row r="54" spans="1:75" ht="13.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 t="e">
        <f>VLOOKUP(L54,'[1]償却率（定額法）'!$B$6:$C$104,2)</f>
        <v>#N/A</v>
      </c>
      <c r="N54" s="168"/>
      <c r="O54" s="168"/>
      <c r="P54" s="169">
        <f t="shared" si="5"/>
        <v>0</v>
      </c>
      <c r="Q54" s="170">
        <f t="shared" si="0"/>
        <v>1900</v>
      </c>
      <c r="R54" s="170">
        <f t="shared" si="6"/>
        <v>1</v>
      </c>
      <c r="S54" s="170">
        <f t="shared" si="7"/>
        <v>0</v>
      </c>
      <c r="T54" s="167" t="str">
        <f t="shared" si="1"/>
        <v/>
      </c>
      <c r="U54" s="171"/>
      <c r="V54" s="167"/>
      <c r="W54" s="167"/>
      <c r="X54" s="172">
        <f t="shared" si="2"/>
        <v>0</v>
      </c>
      <c r="Y54" s="172">
        <f t="shared" si="3"/>
        <v>0</v>
      </c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73">
        <f t="shared" si="4"/>
        <v>0</v>
      </c>
      <c r="AO54" s="167"/>
      <c r="AP54" s="172">
        <f t="shared" si="8"/>
        <v>0</v>
      </c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70">
        <f t="shared" si="9"/>
        <v>0</v>
      </c>
      <c r="BH54" s="167"/>
      <c r="BI54" s="172">
        <f t="shared" si="10"/>
        <v>0</v>
      </c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</row>
    <row r="55" spans="1:75" ht="13.5" customHeight="1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 t="e">
        <f>VLOOKUP(L55,'[1]償却率（定額法）'!$B$6:$C$104,2)</f>
        <v>#N/A</v>
      </c>
      <c r="N55" s="168"/>
      <c r="O55" s="168"/>
      <c r="P55" s="169">
        <f t="shared" si="5"/>
        <v>0</v>
      </c>
      <c r="Q55" s="170">
        <f t="shared" si="0"/>
        <v>1900</v>
      </c>
      <c r="R55" s="170">
        <f t="shared" si="6"/>
        <v>1</v>
      </c>
      <c r="S55" s="170">
        <f t="shared" si="7"/>
        <v>0</v>
      </c>
      <c r="T55" s="167" t="str">
        <f t="shared" si="1"/>
        <v/>
      </c>
      <c r="U55" s="171"/>
      <c r="V55" s="167"/>
      <c r="W55" s="167"/>
      <c r="X55" s="172">
        <f t="shared" si="2"/>
        <v>0</v>
      </c>
      <c r="Y55" s="172">
        <f t="shared" si="3"/>
        <v>0</v>
      </c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73">
        <f t="shared" si="4"/>
        <v>0</v>
      </c>
      <c r="AO55" s="167"/>
      <c r="AP55" s="172">
        <f t="shared" si="8"/>
        <v>0</v>
      </c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70">
        <f t="shared" si="9"/>
        <v>0</v>
      </c>
      <c r="BH55" s="167"/>
      <c r="BI55" s="172">
        <f t="shared" si="10"/>
        <v>0</v>
      </c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</row>
    <row r="56" spans="1:75" ht="13.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 t="e">
        <f>VLOOKUP(L56,'[1]償却率（定額法）'!$B$6:$C$104,2)</f>
        <v>#N/A</v>
      </c>
      <c r="N56" s="168"/>
      <c r="O56" s="168"/>
      <c r="P56" s="169">
        <f t="shared" si="5"/>
        <v>0</v>
      </c>
      <c r="Q56" s="170">
        <f t="shared" si="0"/>
        <v>1900</v>
      </c>
      <c r="R56" s="170">
        <f t="shared" si="6"/>
        <v>1</v>
      </c>
      <c r="S56" s="170">
        <f t="shared" si="7"/>
        <v>0</v>
      </c>
      <c r="T56" s="167" t="str">
        <f t="shared" si="1"/>
        <v/>
      </c>
      <c r="U56" s="171"/>
      <c r="V56" s="167"/>
      <c r="W56" s="167"/>
      <c r="X56" s="172">
        <f t="shared" si="2"/>
        <v>0</v>
      </c>
      <c r="Y56" s="172">
        <f t="shared" si="3"/>
        <v>0</v>
      </c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73">
        <f t="shared" si="4"/>
        <v>0</v>
      </c>
      <c r="AO56" s="167"/>
      <c r="AP56" s="172">
        <f t="shared" si="8"/>
        <v>0</v>
      </c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70">
        <f t="shared" si="9"/>
        <v>0</v>
      </c>
      <c r="BH56" s="167"/>
      <c r="BI56" s="172">
        <f t="shared" si="10"/>
        <v>0</v>
      </c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</row>
    <row r="57" spans="1:75" ht="13.5" customHeight="1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 t="e">
        <f>VLOOKUP(L57,'[1]償却率（定額法）'!$B$6:$C$104,2)</f>
        <v>#N/A</v>
      </c>
      <c r="N57" s="168"/>
      <c r="O57" s="168"/>
      <c r="P57" s="169">
        <f t="shared" si="5"/>
        <v>0</v>
      </c>
      <c r="Q57" s="170">
        <f t="shared" si="0"/>
        <v>1900</v>
      </c>
      <c r="R57" s="170">
        <f t="shared" si="6"/>
        <v>1</v>
      </c>
      <c r="S57" s="170">
        <f t="shared" si="7"/>
        <v>0</v>
      </c>
      <c r="T57" s="167" t="str">
        <f t="shared" si="1"/>
        <v/>
      </c>
      <c r="U57" s="171"/>
      <c r="V57" s="167"/>
      <c r="W57" s="167"/>
      <c r="X57" s="172">
        <f t="shared" si="2"/>
        <v>0</v>
      </c>
      <c r="Y57" s="172">
        <f t="shared" si="3"/>
        <v>0</v>
      </c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73">
        <f t="shared" si="4"/>
        <v>0</v>
      </c>
      <c r="AO57" s="167"/>
      <c r="AP57" s="172">
        <f t="shared" si="8"/>
        <v>0</v>
      </c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70">
        <f t="shared" si="9"/>
        <v>0</v>
      </c>
      <c r="BH57" s="167"/>
      <c r="BI57" s="172">
        <f t="shared" si="10"/>
        <v>0</v>
      </c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</row>
    <row r="58" spans="1:75" ht="13.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 t="e">
        <f>VLOOKUP(L58,'[1]償却率（定額法）'!$B$6:$C$104,2)</f>
        <v>#N/A</v>
      </c>
      <c r="N58" s="168"/>
      <c r="O58" s="168"/>
      <c r="P58" s="169">
        <f t="shared" si="5"/>
        <v>0</v>
      </c>
      <c r="Q58" s="170">
        <f t="shared" si="0"/>
        <v>1900</v>
      </c>
      <c r="R58" s="170">
        <f t="shared" si="6"/>
        <v>1</v>
      </c>
      <c r="S58" s="170">
        <f t="shared" si="7"/>
        <v>0</v>
      </c>
      <c r="T58" s="167" t="str">
        <f t="shared" si="1"/>
        <v/>
      </c>
      <c r="U58" s="171"/>
      <c r="V58" s="167"/>
      <c r="W58" s="167"/>
      <c r="X58" s="172">
        <f t="shared" si="2"/>
        <v>0</v>
      </c>
      <c r="Y58" s="172">
        <f t="shared" si="3"/>
        <v>0</v>
      </c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73">
        <f t="shared" si="4"/>
        <v>0</v>
      </c>
      <c r="AO58" s="167"/>
      <c r="AP58" s="172">
        <f t="shared" si="8"/>
        <v>0</v>
      </c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70">
        <f t="shared" si="9"/>
        <v>0</v>
      </c>
      <c r="BH58" s="167"/>
      <c r="BI58" s="172">
        <f t="shared" si="10"/>
        <v>0</v>
      </c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</row>
    <row r="59" spans="1:75" ht="13.5" customHeight="1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 t="e">
        <f>VLOOKUP(L59,'[1]償却率（定額法）'!$B$6:$C$104,2)</f>
        <v>#N/A</v>
      </c>
      <c r="N59" s="168"/>
      <c r="O59" s="168"/>
      <c r="P59" s="169">
        <f t="shared" si="5"/>
        <v>0</v>
      </c>
      <c r="Q59" s="170">
        <f t="shared" si="0"/>
        <v>1900</v>
      </c>
      <c r="R59" s="170">
        <f t="shared" si="6"/>
        <v>1</v>
      </c>
      <c r="S59" s="170">
        <f t="shared" si="7"/>
        <v>0</v>
      </c>
      <c r="T59" s="167" t="str">
        <f t="shared" si="1"/>
        <v/>
      </c>
      <c r="U59" s="171"/>
      <c r="V59" s="167"/>
      <c r="W59" s="167"/>
      <c r="X59" s="172">
        <f t="shared" si="2"/>
        <v>0</v>
      </c>
      <c r="Y59" s="172">
        <f t="shared" si="3"/>
        <v>0</v>
      </c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73">
        <f t="shared" si="4"/>
        <v>0</v>
      </c>
      <c r="AO59" s="167"/>
      <c r="AP59" s="172">
        <f t="shared" si="8"/>
        <v>0</v>
      </c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70">
        <f t="shared" si="9"/>
        <v>0</v>
      </c>
      <c r="BH59" s="167"/>
      <c r="BI59" s="172">
        <f t="shared" si="10"/>
        <v>0</v>
      </c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</row>
    <row r="60" spans="1:75" ht="13.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 t="e">
        <f>VLOOKUP(L60,'[1]償却率（定額法）'!$B$6:$C$104,2)</f>
        <v>#N/A</v>
      </c>
      <c r="N60" s="168"/>
      <c r="O60" s="168"/>
      <c r="P60" s="169">
        <f t="shared" si="5"/>
        <v>0</v>
      </c>
      <c r="Q60" s="170">
        <f t="shared" si="0"/>
        <v>1900</v>
      </c>
      <c r="R60" s="170">
        <f t="shared" si="6"/>
        <v>1</v>
      </c>
      <c r="S60" s="170">
        <f t="shared" si="7"/>
        <v>0</v>
      </c>
      <c r="T60" s="167" t="str">
        <f t="shared" si="1"/>
        <v/>
      </c>
      <c r="U60" s="171"/>
      <c r="V60" s="167"/>
      <c r="W60" s="167"/>
      <c r="X60" s="172">
        <f t="shared" si="2"/>
        <v>0</v>
      </c>
      <c r="Y60" s="172">
        <f t="shared" si="3"/>
        <v>0</v>
      </c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73">
        <f t="shared" si="4"/>
        <v>0</v>
      </c>
      <c r="AO60" s="167"/>
      <c r="AP60" s="172">
        <f t="shared" si="8"/>
        <v>0</v>
      </c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70">
        <f t="shared" si="9"/>
        <v>0</v>
      </c>
      <c r="BH60" s="167"/>
      <c r="BI60" s="172">
        <f t="shared" si="10"/>
        <v>0</v>
      </c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</row>
    <row r="61" spans="1:75" ht="13.5" customHeight="1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 t="e">
        <f>VLOOKUP(L61,'[1]償却率（定額法）'!$B$6:$C$104,2)</f>
        <v>#N/A</v>
      </c>
      <c r="N61" s="168"/>
      <c r="O61" s="168"/>
      <c r="P61" s="169">
        <f t="shared" si="5"/>
        <v>0</v>
      </c>
      <c r="Q61" s="170">
        <f t="shared" si="0"/>
        <v>1900</v>
      </c>
      <c r="R61" s="170">
        <f t="shared" si="6"/>
        <v>1</v>
      </c>
      <c r="S61" s="170">
        <f t="shared" si="7"/>
        <v>0</v>
      </c>
      <c r="T61" s="167" t="str">
        <f t="shared" si="1"/>
        <v/>
      </c>
      <c r="U61" s="171"/>
      <c r="V61" s="167"/>
      <c r="W61" s="167"/>
      <c r="X61" s="172">
        <f t="shared" si="2"/>
        <v>0</v>
      </c>
      <c r="Y61" s="172">
        <f t="shared" si="3"/>
        <v>0</v>
      </c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73">
        <f t="shared" si="4"/>
        <v>0</v>
      </c>
      <c r="AO61" s="167"/>
      <c r="AP61" s="172">
        <f t="shared" si="8"/>
        <v>0</v>
      </c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70">
        <f t="shared" si="9"/>
        <v>0</v>
      </c>
      <c r="BH61" s="167"/>
      <c r="BI61" s="172">
        <f t="shared" si="10"/>
        <v>0</v>
      </c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</row>
    <row r="62" spans="1:75" ht="13.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 t="e">
        <f>VLOOKUP(L62,'[1]償却率（定額法）'!$B$6:$C$104,2)</f>
        <v>#N/A</v>
      </c>
      <c r="N62" s="168"/>
      <c r="O62" s="168"/>
      <c r="P62" s="169">
        <f t="shared" si="5"/>
        <v>0</v>
      </c>
      <c r="Q62" s="170">
        <f t="shared" si="0"/>
        <v>1900</v>
      </c>
      <c r="R62" s="170">
        <f t="shared" si="6"/>
        <v>1</v>
      </c>
      <c r="S62" s="170">
        <f t="shared" si="7"/>
        <v>0</v>
      </c>
      <c r="T62" s="167" t="str">
        <f t="shared" si="1"/>
        <v/>
      </c>
      <c r="U62" s="171"/>
      <c r="V62" s="167"/>
      <c r="W62" s="167"/>
      <c r="X62" s="172">
        <f t="shared" si="2"/>
        <v>0</v>
      </c>
      <c r="Y62" s="172">
        <f t="shared" si="3"/>
        <v>0</v>
      </c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73">
        <f t="shared" si="4"/>
        <v>0</v>
      </c>
      <c r="AO62" s="167"/>
      <c r="AP62" s="172">
        <f t="shared" si="8"/>
        <v>0</v>
      </c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70">
        <f t="shared" si="9"/>
        <v>0</v>
      </c>
      <c r="BH62" s="167"/>
      <c r="BI62" s="172">
        <f t="shared" si="10"/>
        <v>0</v>
      </c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</row>
    <row r="63" spans="1:75" ht="13.5" customHeight="1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 t="e">
        <f>VLOOKUP(L63,'[1]償却率（定額法）'!$B$6:$C$104,2)</f>
        <v>#N/A</v>
      </c>
      <c r="N63" s="168"/>
      <c r="O63" s="168"/>
      <c r="P63" s="169">
        <f t="shared" si="5"/>
        <v>0</v>
      </c>
      <c r="Q63" s="170">
        <f t="shared" si="0"/>
        <v>1900</v>
      </c>
      <c r="R63" s="170">
        <f t="shared" si="6"/>
        <v>1</v>
      </c>
      <c r="S63" s="170">
        <f t="shared" si="7"/>
        <v>0</v>
      </c>
      <c r="T63" s="167" t="str">
        <f t="shared" si="1"/>
        <v/>
      </c>
      <c r="U63" s="171"/>
      <c r="V63" s="167"/>
      <c r="W63" s="167"/>
      <c r="X63" s="172">
        <f t="shared" si="2"/>
        <v>0</v>
      </c>
      <c r="Y63" s="172">
        <f t="shared" si="3"/>
        <v>0</v>
      </c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73">
        <f t="shared" si="4"/>
        <v>0</v>
      </c>
      <c r="AO63" s="167"/>
      <c r="AP63" s="172">
        <f t="shared" si="8"/>
        <v>0</v>
      </c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70">
        <f t="shared" si="9"/>
        <v>0</v>
      </c>
      <c r="BH63" s="167"/>
      <c r="BI63" s="172">
        <f t="shared" si="10"/>
        <v>0</v>
      </c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</row>
    <row r="64" spans="1:75" ht="13.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 t="e">
        <f>VLOOKUP(L64,'[1]償却率（定額法）'!$B$6:$C$104,2)</f>
        <v>#N/A</v>
      </c>
      <c r="N64" s="168"/>
      <c r="O64" s="168"/>
      <c r="P64" s="169">
        <f t="shared" si="5"/>
        <v>0</v>
      </c>
      <c r="Q64" s="170">
        <f t="shared" si="0"/>
        <v>1900</v>
      </c>
      <c r="R64" s="170">
        <f t="shared" si="6"/>
        <v>1</v>
      </c>
      <c r="S64" s="170">
        <f t="shared" si="7"/>
        <v>0</v>
      </c>
      <c r="T64" s="167" t="str">
        <f t="shared" si="1"/>
        <v/>
      </c>
      <c r="U64" s="171"/>
      <c r="V64" s="167"/>
      <c r="W64" s="167"/>
      <c r="X64" s="172">
        <f t="shared" si="2"/>
        <v>0</v>
      </c>
      <c r="Y64" s="172">
        <f t="shared" si="3"/>
        <v>0</v>
      </c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73">
        <f t="shared" si="4"/>
        <v>0</v>
      </c>
      <c r="AO64" s="167"/>
      <c r="AP64" s="172">
        <f t="shared" si="8"/>
        <v>0</v>
      </c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70">
        <f t="shared" si="9"/>
        <v>0</v>
      </c>
      <c r="BH64" s="167"/>
      <c r="BI64" s="172">
        <f t="shared" si="10"/>
        <v>0</v>
      </c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</row>
    <row r="65" spans="1:75" ht="13.5" customHeight="1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 t="e">
        <f>VLOOKUP(L65,'[1]償却率（定額法）'!$B$6:$C$104,2)</f>
        <v>#N/A</v>
      </c>
      <c r="N65" s="168"/>
      <c r="O65" s="168"/>
      <c r="P65" s="169">
        <f t="shared" si="5"/>
        <v>0</v>
      </c>
      <c r="Q65" s="170">
        <f t="shared" si="0"/>
        <v>1900</v>
      </c>
      <c r="R65" s="170">
        <f t="shared" si="6"/>
        <v>1</v>
      </c>
      <c r="S65" s="170">
        <f t="shared" si="7"/>
        <v>0</v>
      </c>
      <c r="T65" s="167" t="str">
        <f t="shared" si="1"/>
        <v/>
      </c>
      <c r="U65" s="171"/>
      <c r="V65" s="167"/>
      <c r="W65" s="167"/>
      <c r="X65" s="172">
        <f t="shared" si="2"/>
        <v>0</v>
      </c>
      <c r="Y65" s="172">
        <f t="shared" si="3"/>
        <v>0</v>
      </c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73">
        <f t="shared" si="4"/>
        <v>0</v>
      </c>
      <c r="AO65" s="167"/>
      <c r="AP65" s="172">
        <f t="shared" si="8"/>
        <v>0</v>
      </c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70">
        <f t="shared" si="9"/>
        <v>0</v>
      </c>
      <c r="BH65" s="167"/>
      <c r="BI65" s="172">
        <f t="shared" si="10"/>
        <v>0</v>
      </c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</row>
    <row r="66" spans="1:75" ht="13.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 t="e">
        <f>VLOOKUP(L66,'[1]償却率（定額法）'!$B$6:$C$104,2)</f>
        <v>#N/A</v>
      </c>
      <c r="N66" s="168"/>
      <c r="O66" s="168"/>
      <c r="P66" s="169">
        <f t="shared" si="5"/>
        <v>0</v>
      </c>
      <c r="Q66" s="170">
        <f t="shared" si="0"/>
        <v>1900</v>
      </c>
      <c r="R66" s="170">
        <f t="shared" si="6"/>
        <v>1</v>
      </c>
      <c r="S66" s="170">
        <f t="shared" si="7"/>
        <v>0</v>
      </c>
      <c r="T66" s="167" t="str">
        <f t="shared" si="1"/>
        <v/>
      </c>
      <c r="U66" s="171"/>
      <c r="V66" s="167"/>
      <c r="W66" s="167"/>
      <c r="X66" s="172">
        <f t="shared" si="2"/>
        <v>0</v>
      </c>
      <c r="Y66" s="172">
        <f t="shared" si="3"/>
        <v>0</v>
      </c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73">
        <f t="shared" si="4"/>
        <v>0</v>
      </c>
      <c r="AO66" s="167"/>
      <c r="AP66" s="172">
        <f t="shared" si="8"/>
        <v>0</v>
      </c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70">
        <f t="shared" si="9"/>
        <v>0</v>
      </c>
      <c r="BH66" s="167"/>
      <c r="BI66" s="172">
        <f t="shared" si="10"/>
        <v>0</v>
      </c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</row>
    <row r="67" spans="1:75" ht="13.5" customHeight="1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 t="e">
        <f>VLOOKUP(L67,'[1]償却率（定額法）'!$B$6:$C$104,2)</f>
        <v>#N/A</v>
      </c>
      <c r="N67" s="168"/>
      <c r="O67" s="168"/>
      <c r="P67" s="169">
        <f t="shared" si="5"/>
        <v>0</v>
      </c>
      <c r="Q67" s="170">
        <f t="shared" si="0"/>
        <v>1900</v>
      </c>
      <c r="R67" s="170">
        <f t="shared" si="6"/>
        <v>1</v>
      </c>
      <c r="S67" s="170">
        <f t="shared" si="7"/>
        <v>0</v>
      </c>
      <c r="T67" s="167" t="str">
        <f t="shared" si="1"/>
        <v/>
      </c>
      <c r="U67" s="171"/>
      <c r="V67" s="167"/>
      <c r="W67" s="167"/>
      <c r="X67" s="172">
        <f t="shared" si="2"/>
        <v>0</v>
      </c>
      <c r="Y67" s="172">
        <f t="shared" si="3"/>
        <v>0</v>
      </c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73">
        <f t="shared" si="4"/>
        <v>0</v>
      </c>
      <c r="AO67" s="167"/>
      <c r="AP67" s="172">
        <f t="shared" si="8"/>
        <v>0</v>
      </c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70">
        <f t="shared" si="9"/>
        <v>0</v>
      </c>
      <c r="BH67" s="167"/>
      <c r="BI67" s="172">
        <f t="shared" si="10"/>
        <v>0</v>
      </c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</row>
    <row r="68" spans="1:75" ht="13.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 t="e">
        <f>VLOOKUP(L68,'[1]償却率（定額法）'!$B$6:$C$104,2)</f>
        <v>#N/A</v>
      </c>
      <c r="N68" s="168"/>
      <c r="O68" s="168"/>
      <c r="P68" s="169">
        <f t="shared" si="5"/>
        <v>0</v>
      </c>
      <c r="Q68" s="170">
        <f t="shared" si="0"/>
        <v>1900</v>
      </c>
      <c r="R68" s="170">
        <f t="shared" si="6"/>
        <v>1</v>
      </c>
      <c r="S68" s="170">
        <f t="shared" si="7"/>
        <v>0</v>
      </c>
      <c r="T68" s="167" t="str">
        <f t="shared" si="1"/>
        <v/>
      </c>
      <c r="U68" s="171"/>
      <c r="V68" s="167"/>
      <c r="W68" s="167"/>
      <c r="X68" s="172">
        <f t="shared" si="2"/>
        <v>0</v>
      </c>
      <c r="Y68" s="172">
        <f t="shared" si="3"/>
        <v>0</v>
      </c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73">
        <f t="shared" si="4"/>
        <v>0</v>
      </c>
      <c r="AO68" s="167"/>
      <c r="AP68" s="172">
        <f t="shared" si="8"/>
        <v>0</v>
      </c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70">
        <f t="shared" si="9"/>
        <v>0</v>
      </c>
      <c r="BH68" s="167"/>
      <c r="BI68" s="172">
        <f t="shared" si="10"/>
        <v>0</v>
      </c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</row>
    <row r="69" spans="1:75" ht="13.5" customHeight="1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 t="e">
        <f>VLOOKUP(L69,'[1]償却率（定額法）'!$B$6:$C$104,2)</f>
        <v>#N/A</v>
      </c>
      <c r="N69" s="168"/>
      <c r="O69" s="168"/>
      <c r="P69" s="169">
        <f t="shared" si="5"/>
        <v>0</v>
      </c>
      <c r="Q69" s="170">
        <f t="shared" ref="Q69:Q163" si="11">YEAR(P69)</f>
        <v>1900</v>
      </c>
      <c r="R69" s="170">
        <f t="shared" si="6"/>
        <v>1</v>
      </c>
      <c r="S69" s="170">
        <f t="shared" si="7"/>
        <v>0</v>
      </c>
      <c r="T69" s="167" t="str">
        <f t="shared" ref="T69:T163" si="12">IF(Q69=1900,"",IF(R69&lt;4,Q69-1,Q69))</f>
        <v/>
      </c>
      <c r="U69" s="171"/>
      <c r="V69" s="167"/>
      <c r="W69" s="167"/>
      <c r="X69" s="172">
        <f t="shared" ref="X69:X163" si="13">IF(BG69=0,0,IF(BG69&gt;L69,U69-1,ROUND((U69*M69)*(BG69-1),0)))</f>
        <v>0</v>
      </c>
      <c r="Y69" s="172">
        <f t="shared" ref="Y69:Y163" si="14">U69-X69</f>
        <v>0</v>
      </c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73">
        <f t="shared" ref="AN69:AN163" si="15">IF(BG69=0,0,IF(BG69=L69,Y69-1,IF(Y69=1,0,ROUND(U69*M69,0))))</f>
        <v>0</v>
      </c>
      <c r="AO69" s="167"/>
      <c r="AP69" s="172">
        <f t="shared" si="8"/>
        <v>0</v>
      </c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70">
        <f t="shared" si="9"/>
        <v>0</v>
      </c>
      <c r="BH69" s="167"/>
      <c r="BI69" s="172">
        <f t="shared" si="10"/>
        <v>0</v>
      </c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</row>
    <row r="70" spans="1:75" ht="13.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 t="e">
        <f>VLOOKUP(L70,'[1]償却率（定額法）'!$B$6:$C$104,2)</f>
        <v>#N/A</v>
      </c>
      <c r="N70" s="168"/>
      <c r="O70" s="168"/>
      <c r="P70" s="169">
        <f t="shared" si="5"/>
        <v>0</v>
      </c>
      <c r="Q70" s="170">
        <f t="shared" si="11"/>
        <v>1900</v>
      </c>
      <c r="R70" s="170">
        <f t="shared" si="6"/>
        <v>1</v>
      </c>
      <c r="S70" s="170">
        <f t="shared" si="7"/>
        <v>0</v>
      </c>
      <c r="T70" s="167" t="str">
        <f t="shared" si="12"/>
        <v/>
      </c>
      <c r="U70" s="171"/>
      <c r="V70" s="167"/>
      <c r="W70" s="167"/>
      <c r="X70" s="172">
        <f t="shared" si="13"/>
        <v>0</v>
      </c>
      <c r="Y70" s="172">
        <f t="shared" si="14"/>
        <v>0</v>
      </c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73">
        <f t="shared" si="15"/>
        <v>0</v>
      </c>
      <c r="AO70" s="167"/>
      <c r="AP70" s="172">
        <f t="shared" si="8"/>
        <v>0</v>
      </c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70">
        <f t="shared" si="9"/>
        <v>0</v>
      </c>
      <c r="BH70" s="167"/>
      <c r="BI70" s="172">
        <f t="shared" si="10"/>
        <v>0</v>
      </c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</row>
    <row r="71" spans="1:75" ht="13.5" customHeight="1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 t="e">
        <f>VLOOKUP(L71,'[1]償却率（定額法）'!$B$6:$C$104,2)</f>
        <v>#N/A</v>
      </c>
      <c r="N71" s="168"/>
      <c r="O71" s="168"/>
      <c r="P71" s="169">
        <f t="shared" si="5"/>
        <v>0</v>
      </c>
      <c r="Q71" s="170">
        <f t="shared" si="11"/>
        <v>1900</v>
      </c>
      <c r="R71" s="170">
        <f t="shared" si="6"/>
        <v>1</v>
      </c>
      <c r="S71" s="170">
        <f t="shared" si="7"/>
        <v>0</v>
      </c>
      <c r="T71" s="167" t="str">
        <f t="shared" si="12"/>
        <v/>
      </c>
      <c r="U71" s="171"/>
      <c r="V71" s="167"/>
      <c r="W71" s="167"/>
      <c r="X71" s="172">
        <f t="shared" si="13"/>
        <v>0</v>
      </c>
      <c r="Y71" s="172">
        <f t="shared" si="14"/>
        <v>0</v>
      </c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73">
        <f t="shared" si="15"/>
        <v>0</v>
      </c>
      <c r="AO71" s="167"/>
      <c r="AP71" s="172">
        <f t="shared" si="8"/>
        <v>0</v>
      </c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70">
        <f t="shared" si="9"/>
        <v>0</v>
      </c>
      <c r="BH71" s="167"/>
      <c r="BI71" s="172">
        <f t="shared" si="10"/>
        <v>0</v>
      </c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</row>
    <row r="72" spans="1:75" ht="13.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 t="e">
        <f>VLOOKUP(L72,'[1]償却率（定額法）'!$B$6:$C$104,2)</f>
        <v>#N/A</v>
      </c>
      <c r="N72" s="168"/>
      <c r="O72" s="168"/>
      <c r="P72" s="169">
        <f t="shared" si="5"/>
        <v>0</v>
      </c>
      <c r="Q72" s="170">
        <f t="shared" si="11"/>
        <v>1900</v>
      </c>
      <c r="R72" s="170">
        <f t="shared" si="6"/>
        <v>1</v>
      </c>
      <c r="S72" s="170">
        <f t="shared" si="7"/>
        <v>0</v>
      </c>
      <c r="T72" s="167" t="str">
        <f t="shared" si="12"/>
        <v/>
      </c>
      <c r="U72" s="171"/>
      <c r="V72" s="167"/>
      <c r="W72" s="167"/>
      <c r="X72" s="172">
        <f t="shared" si="13"/>
        <v>0</v>
      </c>
      <c r="Y72" s="172">
        <f t="shared" si="14"/>
        <v>0</v>
      </c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73">
        <f t="shared" si="15"/>
        <v>0</v>
      </c>
      <c r="AO72" s="167"/>
      <c r="AP72" s="172">
        <f t="shared" si="8"/>
        <v>0</v>
      </c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70">
        <f t="shared" si="9"/>
        <v>0</v>
      </c>
      <c r="BH72" s="167"/>
      <c r="BI72" s="172">
        <f t="shared" si="10"/>
        <v>0</v>
      </c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</row>
    <row r="73" spans="1:75" ht="13.5" customHeight="1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 t="e">
        <f>VLOOKUP(L73,'[1]償却率（定額法）'!$B$6:$C$104,2)</f>
        <v>#N/A</v>
      </c>
      <c r="N73" s="168"/>
      <c r="O73" s="168"/>
      <c r="P73" s="169">
        <f t="shared" si="5"/>
        <v>0</v>
      </c>
      <c r="Q73" s="170">
        <f t="shared" si="11"/>
        <v>1900</v>
      </c>
      <c r="R73" s="170">
        <f t="shared" si="6"/>
        <v>1</v>
      </c>
      <c r="S73" s="170">
        <f t="shared" si="7"/>
        <v>0</v>
      </c>
      <c r="T73" s="167" t="str">
        <f t="shared" si="12"/>
        <v/>
      </c>
      <c r="U73" s="171"/>
      <c r="V73" s="167"/>
      <c r="W73" s="167"/>
      <c r="X73" s="172">
        <f t="shared" si="13"/>
        <v>0</v>
      </c>
      <c r="Y73" s="172">
        <f t="shared" si="14"/>
        <v>0</v>
      </c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73">
        <f t="shared" si="15"/>
        <v>0</v>
      </c>
      <c r="AO73" s="167"/>
      <c r="AP73" s="172">
        <f t="shared" si="8"/>
        <v>0</v>
      </c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70">
        <f t="shared" si="9"/>
        <v>0</v>
      </c>
      <c r="BH73" s="167"/>
      <c r="BI73" s="172">
        <f t="shared" si="10"/>
        <v>0</v>
      </c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</row>
    <row r="74" spans="1:75" ht="13.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 t="e">
        <f>VLOOKUP(L74,'[1]償却率（定額法）'!$B$6:$C$104,2)</f>
        <v>#N/A</v>
      </c>
      <c r="N74" s="168"/>
      <c r="O74" s="168"/>
      <c r="P74" s="169">
        <f t="shared" si="5"/>
        <v>0</v>
      </c>
      <c r="Q74" s="170">
        <f t="shared" si="11"/>
        <v>1900</v>
      </c>
      <c r="R74" s="170">
        <f t="shared" si="6"/>
        <v>1</v>
      </c>
      <c r="S74" s="170">
        <f t="shared" si="7"/>
        <v>0</v>
      </c>
      <c r="T74" s="167" t="str">
        <f t="shared" si="12"/>
        <v/>
      </c>
      <c r="U74" s="171"/>
      <c r="V74" s="167"/>
      <c r="W74" s="167"/>
      <c r="X74" s="172">
        <f t="shared" si="13"/>
        <v>0</v>
      </c>
      <c r="Y74" s="172">
        <f t="shared" si="14"/>
        <v>0</v>
      </c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73">
        <f t="shared" si="15"/>
        <v>0</v>
      </c>
      <c r="AO74" s="167"/>
      <c r="AP74" s="172">
        <f t="shared" si="8"/>
        <v>0</v>
      </c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70">
        <f t="shared" si="9"/>
        <v>0</v>
      </c>
      <c r="BH74" s="167"/>
      <c r="BI74" s="172">
        <f t="shared" si="10"/>
        <v>0</v>
      </c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</row>
    <row r="75" spans="1:75" ht="13.5" customHeight="1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 t="e">
        <f>VLOOKUP(L75,'[1]償却率（定額法）'!$B$6:$C$104,2)</f>
        <v>#N/A</v>
      </c>
      <c r="N75" s="168"/>
      <c r="O75" s="168"/>
      <c r="P75" s="169">
        <f t="shared" si="5"/>
        <v>0</v>
      </c>
      <c r="Q75" s="170">
        <f t="shared" si="11"/>
        <v>1900</v>
      </c>
      <c r="R75" s="170">
        <f t="shared" si="6"/>
        <v>1</v>
      </c>
      <c r="S75" s="170">
        <f t="shared" si="7"/>
        <v>0</v>
      </c>
      <c r="T75" s="167" t="str">
        <f t="shared" si="12"/>
        <v/>
      </c>
      <c r="U75" s="171"/>
      <c r="V75" s="167"/>
      <c r="W75" s="167"/>
      <c r="X75" s="172">
        <f t="shared" si="13"/>
        <v>0</v>
      </c>
      <c r="Y75" s="172">
        <f t="shared" si="14"/>
        <v>0</v>
      </c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73">
        <f t="shared" si="15"/>
        <v>0</v>
      </c>
      <c r="AO75" s="167"/>
      <c r="AP75" s="172">
        <f t="shared" si="8"/>
        <v>0</v>
      </c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70">
        <f t="shared" si="9"/>
        <v>0</v>
      </c>
      <c r="BH75" s="167"/>
      <c r="BI75" s="172">
        <f t="shared" si="10"/>
        <v>0</v>
      </c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</row>
    <row r="76" spans="1:75" ht="13.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 t="e">
        <f>VLOOKUP(L76,'[1]償却率（定額法）'!$B$6:$C$104,2)</f>
        <v>#N/A</v>
      </c>
      <c r="N76" s="168"/>
      <c r="O76" s="168"/>
      <c r="P76" s="169">
        <f t="shared" si="5"/>
        <v>0</v>
      </c>
      <c r="Q76" s="170">
        <f t="shared" si="11"/>
        <v>1900</v>
      </c>
      <c r="R76" s="170">
        <f t="shared" si="6"/>
        <v>1</v>
      </c>
      <c r="S76" s="170">
        <f t="shared" si="7"/>
        <v>0</v>
      </c>
      <c r="T76" s="167" t="str">
        <f t="shared" si="12"/>
        <v/>
      </c>
      <c r="U76" s="171"/>
      <c r="V76" s="167"/>
      <c r="W76" s="167"/>
      <c r="X76" s="172">
        <f t="shared" si="13"/>
        <v>0</v>
      </c>
      <c r="Y76" s="172">
        <f t="shared" si="14"/>
        <v>0</v>
      </c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73">
        <f t="shared" si="15"/>
        <v>0</v>
      </c>
      <c r="AO76" s="167"/>
      <c r="AP76" s="172">
        <f t="shared" si="8"/>
        <v>0</v>
      </c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70">
        <f t="shared" si="9"/>
        <v>0</v>
      </c>
      <c r="BH76" s="167"/>
      <c r="BI76" s="172">
        <f t="shared" si="10"/>
        <v>0</v>
      </c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</row>
    <row r="77" spans="1:75" ht="13.5" customHeight="1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 t="e">
        <f>VLOOKUP(L77,'[1]償却率（定額法）'!$B$6:$C$104,2)</f>
        <v>#N/A</v>
      </c>
      <c r="N77" s="168"/>
      <c r="O77" s="168"/>
      <c r="P77" s="169">
        <f t="shared" si="5"/>
        <v>0</v>
      </c>
      <c r="Q77" s="170">
        <f t="shared" si="11"/>
        <v>1900</v>
      </c>
      <c r="R77" s="170">
        <f t="shared" si="6"/>
        <v>1</v>
      </c>
      <c r="S77" s="170">
        <f t="shared" si="7"/>
        <v>0</v>
      </c>
      <c r="T77" s="167" t="str">
        <f t="shared" si="12"/>
        <v/>
      </c>
      <c r="U77" s="171"/>
      <c r="V77" s="167"/>
      <c r="W77" s="167"/>
      <c r="X77" s="172">
        <f t="shared" si="13"/>
        <v>0</v>
      </c>
      <c r="Y77" s="172">
        <f t="shared" si="14"/>
        <v>0</v>
      </c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73">
        <f t="shared" si="15"/>
        <v>0</v>
      </c>
      <c r="AO77" s="167"/>
      <c r="AP77" s="172">
        <f t="shared" si="8"/>
        <v>0</v>
      </c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70">
        <f t="shared" si="9"/>
        <v>0</v>
      </c>
      <c r="BH77" s="167"/>
      <c r="BI77" s="172">
        <f t="shared" si="10"/>
        <v>0</v>
      </c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</row>
    <row r="78" spans="1:75" ht="13.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 t="e">
        <f>VLOOKUP(L78,'[1]償却率（定額法）'!$B$6:$C$104,2)</f>
        <v>#N/A</v>
      </c>
      <c r="N78" s="168"/>
      <c r="O78" s="168"/>
      <c r="P78" s="169">
        <f t="shared" si="5"/>
        <v>0</v>
      </c>
      <c r="Q78" s="170">
        <f t="shared" si="11"/>
        <v>1900</v>
      </c>
      <c r="R78" s="170">
        <f t="shared" si="6"/>
        <v>1</v>
      </c>
      <c r="S78" s="170">
        <f t="shared" si="7"/>
        <v>0</v>
      </c>
      <c r="T78" s="167" t="str">
        <f t="shared" si="12"/>
        <v/>
      </c>
      <c r="U78" s="171"/>
      <c r="V78" s="167"/>
      <c r="W78" s="167"/>
      <c r="X78" s="172">
        <f t="shared" si="13"/>
        <v>0</v>
      </c>
      <c r="Y78" s="172">
        <f t="shared" si="14"/>
        <v>0</v>
      </c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73">
        <f t="shared" si="15"/>
        <v>0</v>
      </c>
      <c r="AO78" s="167"/>
      <c r="AP78" s="172">
        <f t="shared" si="8"/>
        <v>0</v>
      </c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70">
        <f t="shared" si="9"/>
        <v>0</v>
      </c>
      <c r="BH78" s="167"/>
      <c r="BI78" s="172">
        <f t="shared" si="10"/>
        <v>0</v>
      </c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</row>
    <row r="79" spans="1:75" ht="13.5" customHeight="1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 t="e">
        <f>VLOOKUP(L79,'[1]償却率（定額法）'!$B$6:$C$104,2)</f>
        <v>#N/A</v>
      </c>
      <c r="N79" s="168"/>
      <c r="O79" s="168"/>
      <c r="P79" s="169">
        <f t="shared" si="5"/>
        <v>0</v>
      </c>
      <c r="Q79" s="170">
        <f t="shared" si="11"/>
        <v>1900</v>
      </c>
      <c r="R79" s="170">
        <f t="shared" si="6"/>
        <v>1</v>
      </c>
      <c r="S79" s="170">
        <f t="shared" si="7"/>
        <v>0</v>
      </c>
      <c r="T79" s="167" t="str">
        <f t="shared" si="12"/>
        <v/>
      </c>
      <c r="U79" s="171"/>
      <c r="V79" s="167"/>
      <c r="W79" s="167"/>
      <c r="X79" s="172">
        <f t="shared" si="13"/>
        <v>0</v>
      </c>
      <c r="Y79" s="172">
        <f t="shared" si="14"/>
        <v>0</v>
      </c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73">
        <f t="shared" si="15"/>
        <v>0</v>
      </c>
      <c r="AO79" s="167"/>
      <c r="AP79" s="172">
        <f t="shared" si="8"/>
        <v>0</v>
      </c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70">
        <f t="shared" si="9"/>
        <v>0</v>
      </c>
      <c r="BH79" s="167"/>
      <c r="BI79" s="172">
        <f t="shared" si="10"/>
        <v>0</v>
      </c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</row>
    <row r="80" spans="1:75" ht="13.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 t="e">
        <f>VLOOKUP(L80,'[1]償却率（定額法）'!$B$6:$C$104,2)</f>
        <v>#N/A</v>
      </c>
      <c r="N80" s="168"/>
      <c r="O80" s="168"/>
      <c r="P80" s="169">
        <f t="shared" si="5"/>
        <v>0</v>
      </c>
      <c r="Q80" s="170">
        <f t="shared" si="11"/>
        <v>1900</v>
      </c>
      <c r="R80" s="170">
        <f t="shared" si="6"/>
        <v>1</v>
      </c>
      <c r="S80" s="170">
        <f t="shared" si="7"/>
        <v>0</v>
      </c>
      <c r="T80" s="167" t="str">
        <f t="shared" si="12"/>
        <v/>
      </c>
      <c r="U80" s="171"/>
      <c r="V80" s="167"/>
      <c r="W80" s="167"/>
      <c r="X80" s="172">
        <f t="shared" si="13"/>
        <v>0</v>
      </c>
      <c r="Y80" s="172">
        <f t="shared" si="14"/>
        <v>0</v>
      </c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73">
        <f t="shared" si="15"/>
        <v>0</v>
      </c>
      <c r="AO80" s="167"/>
      <c r="AP80" s="172">
        <f t="shared" si="8"/>
        <v>0</v>
      </c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70">
        <f t="shared" si="9"/>
        <v>0</v>
      </c>
      <c r="BH80" s="167"/>
      <c r="BI80" s="172">
        <f t="shared" si="10"/>
        <v>0</v>
      </c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</row>
    <row r="81" spans="1:75" ht="13.5" customHeight="1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 t="e">
        <f>VLOOKUP(L81,'[1]償却率（定額法）'!$B$6:$C$104,2)</f>
        <v>#N/A</v>
      </c>
      <c r="N81" s="168"/>
      <c r="O81" s="168"/>
      <c r="P81" s="169">
        <f t="shared" si="5"/>
        <v>0</v>
      </c>
      <c r="Q81" s="170">
        <f t="shared" si="11"/>
        <v>1900</v>
      </c>
      <c r="R81" s="170">
        <f t="shared" si="6"/>
        <v>1</v>
      </c>
      <c r="S81" s="170">
        <f t="shared" si="7"/>
        <v>0</v>
      </c>
      <c r="T81" s="167" t="str">
        <f t="shared" si="12"/>
        <v/>
      </c>
      <c r="U81" s="171"/>
      <c r="V81" s="167"/>
      <c r="W81" s="167"/>
      <c r="X81" s="172">
        <f t="shared" si="13"/>
        <v>0</v>
      </c>
      <c r="Y81" s="172">
        <f t="shared" si="14"/>
        <v>0</v>
      </c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73">
        <f t="shared" si="15"/>
        <v>0</v>
      </c>
      <c r="AO81" s="167"/>
      <c r="AP81" s="172">
        <f t="shared" si="8"/>
        <v>0</v>
      </c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70">
        <f t="shared" si="9"/>
        <v>0</v>
      </c>
      <c r="BH81" s="167"/>
      <c r="BI81" s="172">
        <f t="shared" si="10"/>
        <v>0</v>
      </c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</row>
    <row r="82" spans="1:75" ht="13.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 t="e">
        <f>VLOOKUP(L82,'[1]償却率（定額法）'!$B$6:$C$104,2)</f>
        <v>#N/A</v>
      </c>
      <c r="N82" s="168"/>
      <c r="O82" s="168"/>
      <c r="P82" s="169">
        <f t="shared" si="5"/>
        <v>0</v>
      </c>
      <c r="Q82" s="170">
        <f t="shared" si="11"/>
        <v>1900</v>
      </c>
      <c r="R82" s="170">
        <f t="shared" si="6"/>
        <v>1</v>
      </c>
      <c r="S82" s="170">
        <f t="shared" si="7"/>
        <v>0</v>
      </c>
      <c r="T82" s="167" t="str">
        <f t="shared" si="12"/>
        <v/>
      </c>
      <c r="U82" s="171"/>
      <c r="V82" s="167"/>
      <c r="W82" s="167"/>
      <c r="X82" s="172">
        <f t="shared" si="13"/>
        <v>0</v>
      </c>
      <c r="Y82" s="172">
        <f t="shared" si="14"/>
        <v>0</v>
      </c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73">
        <f t="shared" si="15"/>
        <v>0</v>
      </c>
      <c r="AO82" s="167"/>
      <c r="AP82" s="172">
        <f t="shared" si="8"/>
        <v>0</v>
      </c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70">
        <f t="shared" si="9"/>
        <v>0</v>
      </c>
      <c r="BH82" s="167"/>
      <c r="BI82" s="172">
        <f t="shared" si="10"/>
        <v>0</v>
      </c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</row>
    <row r="83" spans="1:75" ht="13.5" customHeight="1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 t="e">
        <f>VLOOKUP(L83,'[1]償却率（定額法）'!$B$6:$C$104,2)</f>
        <v>#N/A</v>
      </c>
      <c r="N83" s="168"/>
      <c r="O83" s="168"/>
      <c r="P83" s="169">
        <f t="shared" si="5"/>
        <v>0</v>
      </c>
      <c r="Q83" s="170">
        <f t="shared" si="11"/>
        <v>1900</v>
      </c>
      <c r="R83" s="170">
        <f t="shared" si="6"/>
        <v>1</v>
      </c>
      <c r="S83" s="170">
        <f t="shared" si="7"/>
        <v>0</v>
      </c>
      <c r="T83" s="167" t="str">
        <f t="shared" si="12"/>
        <v/>
      </c>
      <c r="U83" s="171"/>
      <c r="V83" s="167"/>
      <c r="W83" s="167"/>
      <c r="X83" s="172">
        <f t="shared" si="13"/>
        <v>0</v>
      </c>
      <c r="Y83" s="172">
        <f t="shared" si="14"/>
        <v>0</v>
      </c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73">
        <f t="shared" si="15"/>
        <v>0</v>
      </c>
      <c r="AO83" s="167"/>
      <c r="AP83" s="172">
        <f t="shared" si="8"/>
        <v>0</v>
      </c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70">
        <f t="shared" si="9"/>
        <v>0</v>
      </c>
      <c r="BH83" s="167"/>
      <c r="BI83" s="172">
        <f t="shared" si="10"/>
        <v>0</v>
      </c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</row>
    <row r="84" spans="1:75" ht="13.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 t="e">
        <f>VLOOKUP(L84,'[1]償却率（定額法）'!$B$6:$C$104,2)</f>
        <v>#N/A</v>
      </c>
      <c r="N84" s="168"/>
      <c r="O84" s="168"/>
      <c r="P84" s="169">
        <f t="shared" si="5"/>
        <v>0</v>
      </c>
      <c r="Q84" s="170">
        <f t="shared" si="11"/>
        <v>1900</v>
      </c>
      <c r="R84" s="170">
        <f t="shared" si="6"/>
        <v>1</v>
      </c>
      <c r="S84" s="170">
        <f t="shared" si="7"/>
        <v>0</v>
      </c>
      <c r="T84" s="167" t="str">
        <f t="shared" si="12"/>
        <v/>
      </c>
      <c r="U84" s="171"/>
      <c r="V84" s="167"/>
      <c r="W84" s="167"/>
      <c r="X84" s="172">
        <f t="shared" si="13"/>
        <v>0</v>
      </c>
      <c r="Y84" s="172">
        <f t="shared" si="14"/>
        <v>0</v>
      </c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73">
        <f t="shared" si="15"/>
        <v>0</v>
      </c>
      <c r="AO84" s="167"/>
      <c r="AP84" s="172">
        <f t="shared" si="8"/>
        <v>0</v>
      </c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70">
        <f t="shared" si="9"/>
        <v>0</v>
      </c>
      <c r="BH84" s="167"/>
      <c r="BI84" s="172">
        <f t="shared" si="10"/>
        <v>0</v>
      </c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</row>
    <row r="85" spans="1:75" ht="13.5" customHeight="1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 t="e">
        <f>VLOOKUP(L85,'[1]償却率（定額法）'!$B$6:$C$104,2)</f>
        <v>#N/A</v>
      </c>
      <c r="N85" s="168"/>
      <c r="O85" s="168"/>
      <c r="P85" s="169">
        <f t="shared" si="5"/>
        <v>0</v>
      </c>
      <c r="Q85" s="170">
        <f t="shared" si="11"/>
        <v>1900</v>
      </c>
      <c r="R85" s="170">
        <f t="shared" si="6"/>
        <v>1</v>
      </c>
      <c r="S85" s="170">
        <f t="shared" si="7"/>
        <v>0</v>
      </c>
      <c r="T85" s="167" t="str">
        <f t="shared" si="12"/>
        <v/>
      </c>
      <c r="U85" s="171"/>
      <c r="V85" s="167"/>
      <c r="W85" s="167"/>
      <c r="X85" s="172">
        <f t="shared" si="13"/>
        <v>0</v>
      </c>
      <c r="Y85" s="172">
        <f t="shared" si="14"/>
        <v>0</v>
      </c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73">
        <f t="shared" si="15"/>
        <v>0</v>
      </c>
      <c r="AO85" s="167"/>
      <c r="AP85" s="172">
        <f t="shared" si="8"/>
        <v>0</v>
      </c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70">
        <f t="shared" si="9"/>
        <v>0</v>
      </c>
      <c r="BH85" s="167"/>
      <c r="BI85" s="172">
        <f t="shared" si="10"/>
        <v>0</v>
      </c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</row>
    <row r="86" spans="1:75" ht="13.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 t="e">
        <f>VLOOKUP(L86,'[1]償却率（定額法）'!$B$6:$C$104,2)</f>
        <v>#N/A</v>
      </c>
      <c r="N86" s="168"/>
      <c r="O86" s="168"/>
      <c r="P86" s="169">
        <f t="shared" si="5"/>
        <v>0</v>
      </c>
      <c r="Q86" s="170">
        <f t="shared" si="11"/>
        <v>1900</v>
      </c>
      <c r="R86" s="170">
        <f t="shared" si="6"/>
        <v>1</v>
      </c>
      <c r="S86" s="170">
        <f t="shared" si="7"/>
        <v>0</v>
      </c>
      <c r="T86" s="167" t="str">
        <f t="shared" si="12"/>
        <v/>
      </c>
      <c r="U86" s="171"/>
      <c r="V86" s="167"/>
      <c r="W86" s="167"/>
      <c r="X86" s="172">
        <f t="shared" si="13"/>
        <v>0</v>
      </c>
      <c r="Y86" s="172">
        <f t="shared" si="14"/>
        <v>0</v>
      </c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73">
        <f t="shared" si="15"/>
        <v>0</v>
      </c>
      <c r="AO86" s="167"/>
      <c r="AP86" s="172">
        <f t="shared" si="8"/>
        <v>0</v>
      </c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70">
        <f t="shared" si="9"/>
        <v>0</v>
      </c>
      <c r="BH86" s="167"/>
      <c r="BI86" s="172">
        <f t="shared" si="10"/>
        <v>0</v>
      </c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</row>
    <row r="87" spans="1:75" ht="13.5" customHeight="1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 t="e">
        <f>VLOOKUP(L87,'[1]償却率（定額法）'!$B$6:$C$104,2)</f>
        <v>#N/A</v>
      </c>
      <c r="N87" s="168"/>
      <c r="O87" s="168"/>
      <c r="P87" s="169">
        <f t="shared" si="5"/>
        <v>0</v>
      </c>
      <c r="Q87" s="170">
        <f t="shared" si="11"/>
        <v>1900</v>
      </c>
      <c r="R87" s="170">
        <f t="shared" si="6"/>
        <v>1</v>
      </c>
      <c r="S87" s="170">
        <f t="shared" si="7"/>
        <v>0</v>
      </c>
      <c r="T87" s="167" t="str">
        <f t="shared" si="12"/>
        <v/>
      </c>
      <c r="U87" s="171"/>
      <c r="V87" s="167"/>
      <c r="W87" s="167"/>
      <c r="X87" s="172">
        <f t="shared" si="13"/>
        <v>0</v>
      </c>
      <c r="Y87" s="172">
        <f t="shared" si="14"/>
        <v>0</v>
      </c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73">
        <f t="shared" si="15"/>
        <v>0</v>
      </c>
      <c r="AO87" s="167"/>
      <c r="AP87" s="172">
        <f t="shared" si="8"/>
        <v>0</v>
      </c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70">
        <f t="shared" si="9"/>
        <v>0</v>
      </c>
      <c r="BH87" s="167"/>
      <c r="BI87" s="172">
        <f t="shared" si="10"/>
        <v>0</v>
      </c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</row>
    <row r="88" spans="1:75" ht="13.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 t="e">
        <f>VLOOKUP(L88,'[1]償却率（定額法）'!$B$6:$C$104,2)</f>
        <v>#N/A</v>
      </c>
      <c r="N88" s="168"/>
      <c r="O88" s="168"/>
      <c r="P88" s="169">
        <f t="shared" si="5"/>
        <v>0</v>
      </c>
      <c r="Q88" s="170">
        <f t="shared" si="11"/>
        <v>1900</v>
      </c>
      <c r="R88" s="170">
        <f t="shared" si="6"/>
        <v>1</v>
      </c>
      <c r="S88" s="170">
        <f t="shared" si="7"/>
        <v>0</v>
      </c>
      <c r="T88" s="167" t="str">
        <f t="shared" si="12"/>
        <v/>
      </c>
      <c r="U88" s="171"/>
      <c r="V88" s="167"/>
      <c r="W88" s="167"/>
      <c r="X88" s="172">
        <f t="shared" si="13"/>
        <v>0</v>
      </c>
      <c r="Y88" s="172">
        <f t="shared" si="14"/>
        <v>0</v>
      </c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73">
        <f t="shared" si="15"/>
        <v>0</v>
      </c>
      <c r="AO88" s="167"/>
      <c r="AP88" s="172">
        <f t="shared" si="8"/>
        <v>0</v>
      </c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70">
        <f t="shared" si="9"/>
        <v>0</v>
      </c>
      <c r="BH88" s="167"/>
      <c r="BI88" s="172">
        <f t="shared" si="10"/>
        <v>0</v>
      </c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</row>
    <row r="89" spans="1:75" ht="13.5" customHeight="1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 t="e">
        <f>VLOOKUP(L89,'[1]償却率（定額法）'!$B$6:$C$104,2)</f>
        <v>#N/A</v>
      </c>
      <c r="N89" s="168"/>
      <c r="O89" s="168"/>
      <c r="P89" s="169">
        <f t="shared" si="5"/>
        <v>0</v>
      </c>
      <c r="Q89" s="170">
        <f t="shared" si="11"/>
        <v>1900</v>
      </c>
      <c r="R89" s="170">
        <f t="shared" si="6"/>
        <v>1</v>
      </c>
      <c r="S89" s="170">
        <f t="shared" si="7"/>
        <v>0</v>
      </c>
      <c r="T89" s="167" t="str">
        <f t="shared" si="12"/>
        <v/>
      </c>
      <c r="U89" s="171"/>
      <c r="V89" s="167"/>
      <c r="W89" s="167"/>
      <c r="X89" s="172">
        <f t="shared" si="13"/>
        <v>0</v>
      </c>
      <c r="Y89" s="172">
        <f t="shared" si="14"/>
        <v>0</v>
      </c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73">
        <f t="shared" si="15"/>
        <v>0</v>
      </c>
      <c r="AO89" s="167"/>
      <c r="AP89" s="172">
        <f t="shared" si="8"/>
        <v>0</v>
      </c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70">
        <f t="shared" si="9"/>
        <v>0</v>
      </c>
      <c r="BH89" s="167"/>
      <c r="BI89" s="172">
        <f t="shared" si="10"/>
        <v>0</v>
      </c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</row>
    <row r="90" spans="1:75" ht="13.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 t="e">
        <f>VLOOKUP(L90,'[1]償却率（定額法）'!$B$6:$C$104,2)</f>
        <v>#N/A</v>
      </c>
      <c r="N90" s="168"/>
      <c r="O90" s="168"/>
      <c r="P90" s="169">
        <f t="shared" si="5"/>
        <v>0</v>
      </c>
      <c r="Q90" s="170">
        <f t="shared" si="11"/>
        <v>1900</v>
      </c>
      <c r="R90" s="170">
        <f t="shared" si="6"/>
        <v>1</v>
      </c>
      <c r="S90" s="170">
        <f t="shared" si="7"/>
        <v>0</v>
      </c>
      <c r="T90" s="167" t="str">
        <f t="shared" si="12"/>
        <v/>
      </c>
      <c r="U90" s="171"/>
      <c r="V90" s="167"/>
      <c r="W90" s="167"/>
      <c r="X90" s="172">
        <f t="shared" si="13"/>
        <v>0</v>
      </c>
      <c r="Y90" s="172">
        <f t="shared" si="14"/>
        <v>0</v>
      </c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73">
        <f t="shared" si="15"/>
        <v>0</v>
      </c>
      <c r="AO90" s="167"/>
      <c r="AP90" s="172">
        <f t="shared" si="8"/>
        <v>0</v>
      </c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70">
        <f t="shared" si="9"/>
        <v>0</v>
      </c>
      <c r="BH90" s="167"/>
      <c r="BI90" s="172">
        <f t="shared" si="10"/>
        <v>0</v>
      </c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</row>
    <row r="91" spans="1:75" ht="13.5" customHeight="1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 t="e">
        <f>VLOOKUP(L91,'[1]償却率（定額法）'!$B$6:$C$104,2)</f>
        <v>#N/A</v>
      </c>
      <c r="N91" s="168"/>
      <c r="O91" s="168"/>
      <c r="P91" s="169">
        <f t="shared" si="5"/>
        <v>0</v>
      </c>
      <c r="Q91" s="170">
        <f t="shared" si="11"/>
        <v>1900</v>
      </c>
      <c r="R91" s="170">
        <f t="shared" si="6"/>
        <v>1</v>
      </c>
      <c r="S91" s="170">
        <f t="shared" si="7"/>
        <v>0</v>
      </c>
      <c r="T91" s="167" t="str">
        <f t="shared" si="12"/>
        <v/>
      </c>
      <c r="U91" s="171"/>
      <c r="V91" s="167"/>
      <c r="W91" s="167"/>
      <c r="X91" s="172">
        <f t="shared" si="13"/>
        <v>0</v>
      </c>
      <c r="Y91" s="172">
        <f t="shared" si="14"/>
        <v>0</v>
      </c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73">
        <f t="shared" si="15"/>
        <v>0</v>
      </c>
      <c r="AO91" s="167"/>
      <c r="AP91" s="172">
        <f t="shared" si="8"/>
        <v>0</v>
      </c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70">
        <f t="shared" si="9"/>
        <v>0</v>
      </c>
      <c r="BH91" s="167"/>
      <c r="BI91" s="172">
        <f t="shared" si="10"/>
        <v>0</v>
      </c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</row>
    <row r="92" spans="1:75" ht="13.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 t="e">
        <f>VLOOKUP(L92,'[1]償却率（定額法）'!$B$6:$C$104,2)</f>
        <v>#N/A</v>
      </c>
      <c r="N92" s="168"/>
      <c r="O92" s="168"/>
      <c r="P92" s="169">
        <f t="shared" si="5"/>
        <v>0</v>
      </c>
      <c r="Q92" s="170">
        <f t="shared" si="11"/>
        <v>1900</v>
      </c>
      <c r="R92" s="170">
        <f t="shared" si="6"/>
        <v>1</v>
      </c>
      <c r="S92" s="170">
        <f t="shared" si="7"/>
        <v>0</v>
      </c>
      <c r="T92" s="167" t="str">
        <f t="shared" si="12"/>
        <v/>
      </c>
      <c r="U92" s="171"/>
      <c r="V92" s="167"/>
      <c r="W92" s="167"/>
      <c r="X92" s="172">
        <f t="shared" si="13"/>
        <v>0</v>
      </c>
      <c r="Y92" s="172">
        <f t="shared" si="14"/>
        <v>0</v>
      </c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73">
        <f t="shared" si="15"/>
        <v>0</v>
      </c>
      <c r="AO92" s="167"/>
      <c r="AP92" s="172">
        <f t="shared" si="8"/>
        <v>0</v>
      </c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70">
        <f t="shared" si="9"/>
        <v>0</v>
      </c>
      <c r="BH92" s="167"/>
      <c r="BI92" s="172">
        <f t="shared" si="10"/>
        <v>0</v>
      </c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</row>
    <row r="93" spans="1:75" ht="13.5" customHeight="1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 t="e">
        <f>VLOOKUP(L93,'[1]償却率（定額法）'!$B$6:$C$104,2)</f>
        <v>#N/A</v>
      </c>
      <c r="N93" s="168"/>
      <c r="O93" s="168"/>
      <c r="P93" s="169">
        <f t="shared" si="5"/>
        <v>0</v>
      </c>
      <c r="Q93" s="170">
        <f t="shared" si="11"/>
        <v>1900</v>
      </c>
      <c r="R93" s="170">
        <f t="shared" si="6"/>
        <v>1</v>
      </c>
      <c r="S93" s="170">
        <f t="shared" si="7"/>
        <v>0</v>
      </c>
      <c r="T93" s="167" t="str">
        <f t="shared" si="12"/>
        <v/>
      </c>
      <c r="U93" s="171"/>
      <c r="V93" s="167"/>
      <c r="W93" s="167"/>
      <c r="X93" s="172">
        <f t="shared" si="13"/>
        <v>0</v>
      </c>
      <c r="Y93" s="172">
        <f t="shared" si="14"/>
        <v>0</v>
      </c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73">
        <f t="shared" si="15"/>
        <v>0</v>
      </c>
      <c r="AO93" s="167"/>
      <c r="AP93" s="172">
        <f t="shared" si="8"/>
        <v>0</v>
      </c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70">
        <f t="shared" si="9"/>
        <v>0</v>
      </c>
      <c r="BH93" s="167"/>
      <c r="BI93" s="172">
        <f t="shared" si="10"/>
        <v>0</v>
      </c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</row>
    <row r="94" spans="1:75" ht="13.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 t="e">
        <f>VLOOKUP(L94,'[1]償却率（定額法）'!$B$6:$C$104,2)</f>
        <v>#N/A</v>
      </c>
      <c r="N94" s="168"/>
      <c r="O94" s="168"/>
      <c r="P94" s="169">
        <f t="shared" si="5"/>
        <v>0</v>
      </c>
      <c r="Q94" s="170">
        <f t="shared" si="11"/>
        <v>1900</v>
      </c>
      <c r="R94" s="170">
        <f t="shared" si="6"/>
        <v>1</v>
      </c>
      <c r="S94" s="170">
        <f t="shared" si="7"/>
        <v>0</v>
      </c>
      <c r="T94" s="167" t="str">
        <f t="shared" si="12"/>
        <v/>
      </c>
      <c r="U94" s="171"/>
      <c r="V94" s="167"/>
      <c r="W94" s="167"/>
      <c r="X94" s="172">
        <f t="shared" si="13"/>
        <v>0</v>
      </c>
      <c r="Y94" s="172">
        <f t="shared" si="14"/>
        <v>0</v>
      </c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73">
        <f t="shared" si="15"/>
        <v>0</v>
      </c>
      <c r="AO94" s="167"/>
      <c r="AP94" s="172">
        <f t="shared" si="8"/>
        <v>0</v>
      </c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70">
        <f t="shared" si="9"/>
        <v>0</v>
      </c>
      <c r="BH94" s="167"/>
      <c r="BI94" s="172">
        <f t="shared" si="10"/>
        <v>0</v>
      </c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</row>
    <row r="95" spans="1:75" ht="13.5" customHeight="1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 t="e">
        <f>VLOOKUP(L95,'[1]償却率（定額法）'!$B$6:$C$104,2)</f>
        <v>#N/A</v>
      </c>
      <c r="N95" s="168"/>
      <c r="O95" s="168"/>
      <c r="P95" s="169">
        <f t="shared" si="5"/>
        <v>0</v>
      </c>
      <c r="Q95" s="170">
        <f t="shared" si="11"/>
        <v>1900</v>
      </c>
      <c r="R95" s="170">
        <f t="shared" si="6"/>
        <v>1</v>
      </c>
      <c r="S95" s="170">
        <f t="shared" si="7"/>
        <v>0</v>
      </c>
      <c r="T95" s="167" t="str">
        <f t="shared" si="12"/>
        <v/>
      </c>
      <c r="U95" s="171"/>
      <c r="V95" s="167"/>
      <c r="W95" s="167"/>
      <c r="X95" s="172">
        <f t="shared" si="13"/>
        <v>0</v>
      </c>
      <c r="Y95" s="172">
        <f t="shared" si="14"/>
        <v>0</v>
      </c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73">
        <f t="shared" si="15"/>
        <v>0</v>
      </c>
      <c r="AO95" s="167"/>
      <c r="AP95" s="172">
        <f t="shared" si="8"/>
        <v>0</v>
      </c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70">
        <f t="shared" si="9"/>
        <v>0</v>
      </c>
      <c r="BH95" s="167"/>
      <c r="BI95" s="172">
        <f t="shared" si="10"/>
        <v>0</v>
      </c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</row>
    <row r="96" spans="1:75" ht="13.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 t="e">
        <f>VLOOKUP(L96,'[1]償却率（定額法）'!$B$6:$C$104,2)</f>
        <v>#N/A</v>
      </c>
      <c r="N96" s="168"/>
      <c r="O96" s="168"/>
      <c r="P96" s="169">
        <f t="shared" si="5"/>
        <v>0</v>
      </c>
      <c r="Q96" s="170">
        <f t="shared" si="11"/>
        <v>1900</v>
      </c>
      <c r="R96" s="170">
        <f t="shared" si="6"/>
        <v>1</v>
      </c>
      <c r="S96" s="170">
        <f t="shared" si="7"/>
        <v>0</v>
      </c>
      <c r="T96" s="167" t="str">
        <f t="shared" si="12"/>
        <v/>
      </c>
      <c r="U96" s="171"/>
      <c r="V96" s="167"/>
      <c r="W96" s="167"/>
      <c r="X96" s="172">
        <f t="shared" si="13"/>
        <v>0</v>
      </c>
      <c r="Y96" s="172">
        <f t="shared" si="14"/>
        <v>0</v>
      </c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73">
        <f t="shared" si="15"/>
        <v>0</v>
      </c>
      <c r="AO96" s="167"/>
      <c r="AP96" s="172">
        <f t="shared" si="8"/>
        <v>0</v>
      </c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70">
        <f t="shared" si="9"/>
        <v>0</v>
      </c>
      <c r="BH96" s="167"/>
      <c r="BI96" s="172">
        <f t="shared" si="10"/>
        <v>0</v>
      </c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</row>
    <row r="97" spans="1:75" ht="13.5" customHeight="1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 t="e">
        <f>VLOOKUP(L97,'[1]償却率（定額法）'!$B$6:$C$104,2)</f>
        <v>#N/A</v>
      </c>
      <c r="N97" s="168"/>
      <c r="O97" s="168"/>
      <c r="P97" s="169">
        <f t="shared" si="5"/>
        <v>0</v>
      </c>
      <c r="Q97" s="170">
        <f t="shared" si="11"/>
        <v>1900</v>
      </c>
      <c r="R97" s="170">
        <f t="shared" si="6"/>
        <v>1</v>
      </c>
      <c r="S97" s="170">
        <f t="shared" si="7"/>
        <v>0</v>
      </c>
      <c r="T97" s="167" t="str">
        <f t="shared" si="12"/>
        <v/>
      </c>
      <c r="U97" s="171"/>
      <c r="V97" s="167"/>
      <c r="W97" s="167"/>
      <c r="X97" s="172">
        <f t="shared" si="13"/>
        <v>0</v>
      </c>
      <c r="Y97" s="172">
        <f t="shared" si="14"/>
        <v>0</v>
      </c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73">
        <f t="shared" si="15"/>
        <v>0</v>
      </c>
      <c r="AO97" s="167"/>
      <c r="AP97" s="172">
        <f t="shared" si="8"/>
        <v>0</v>
      </c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70">
        <f t="shared" si="9"/>
        <v>0</v>
      </c>
      <c r="BH97" s="167"/>
      <c r="BI97" s="172">
        <f t="shared" si="10"/>
        <v>0</v>
      </c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</row>
    <row r="98" spans="1:75" ht="13.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 t="e">
        <f>VLOOKUP(L98,'[1]償却率（定額法）'!$B$6:$C$104,2)</f>
        <v>#N/A</v>
      </c>
      <c r="N98" s="168"/>
      <c r="O98" s="168"/>
      <c r="P98" s="169">
        <f t="shared" si="5"/>
        <v>0</v>
      </c>
      <c r="Q98" s="170">
        <f t="shared" si="11"/>
        <v>1900</v>
      </c>
      <c r="R98" s="170">
        <f t="shared" si="6"/>
        <v>1</v>
      </c>
      <c r="S98" s="170">
        <f t="shared" si="7"/>
        <v>0</v>
      </c>
      <c r="T98" s="167" t="str">
        <f t="shared" si="12"/>
        <v/>
      </c>
      <c r="U98" s="171"/>
      <c r="V98" s="167"/>
      <c r="W98" s="167"/>
      <c r="X98" s="172">
        <f t="shared" si="13"/>
        <v>0</v>
      </c>
      <c r="Y98" s="172">
        <f t="shared" si="14"/>
        <v>0</v>
      </c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73">
        <f t="shared" si="15"/>
        <v>0</v>
      </c>
      <c r="AO98" s="167"/>
      <c r="AP98" s="172">
        <f t="shared" si="8"/>
        <v>0</v>
      </c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70">
        <f t="shared" si="9"/>
        <v>0</v>
      </c>
      <c r="BH98" s="167"/>
      <c r="BI98" s="172">
        <f t="shared" si="10"/>
        <v>0</v>
      </c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</row>
    <row r="99" spans="1:75" ht="13.5" customHeight="1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 t="e">
        <f>VLOOKUP(L99,'[1]償却率（定額法）'!$B$6:$C$104,2)</f>
        <v>#N/A</v>
      </c>
      <c r="N99" s="168"/>
      <c r="O99" s="168"/>
      <c r="P99" s="169">
        <f t="shared" si="5"/>
        <v>0</v>
      </c>
      <c r="Q99" s="170">
        <f t="shared" si="11"/>
        <v>1900</v>
      </c>
      <c r="R99" s="170">
        <f t="shared" si="6"/>
        <v>1</v>
      </c>
      <c r="S99" s="170">
        <f t="shared" si="7"/>
        <v>0</v>
      </c>
      <c r="T99" s="167" t="str">
        <f t="shared" si="12"/>
        <v/>
      </c>
      <c r="U99" s="171"/>
      <c r="V99" s="167"/>
      <c r="W99" s="167"/>
      <c r="X99" s="172">
        <f t="shared" si="13"/>
        <v>0</v>
      </c>
      <c r="Y99" s="172">
        <f t="shared" si="14"/>
        <v>0</v>
      </c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73">
        <f t="shared" si="15"/>
        <v>0</v>
      </c>
      <c r="AO99" s="167"/>
      <c r="AP99" s="172">
        <f t="shared" si="8"/>
        <v>0</v>
      </c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70">
        <f t="shared" si="9"/>
        <v>0</v>
      </c>
      <c r="BH99" s="167"/>
      <c r="BI99" s="172">
        <f t="shared" si="10"/>
        <v>0</v>
      </c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</row>
    <row r="100" spans="1:75" ht="13.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 t="e">
        <f>VLOOKUP(L100,'[1]償却率（定額法）'!$B$6:$C$104,2)</f>
        <v>#N/A</v>
      </c>
      <c r="N100" s="168"/>
      <c r="O100" s="168"/>
      <c r="P100" s="169">
        <f t="shared" si="5"/>
        <v>0</v>
      </c>
      <c r="Q100" s="170">
        <f t="shared" si="11"/>
        <v>1900</v>
      </c>
      <c r="R100" s="170">
        <f t="shared" si="6"/>
        <v>1</v>
      </c>
      <c r="S100" s="170">
        <f t="shared" si="7"/>
        <v>0</v>
      </c>
      <c r="T100" s="167" t="str">
        <f t="shared" si="12"/>
        <v/>
      </c>
      <c r="U100" s="171"/>
      <c r="V100" s="167"/>
      <c r="W100" s="167"/>
      <c r="X100" s="172">
        <f t="shared" si="13"/>
        <v>0</v>
      </c>
      <c r="Y100" s="172">
        <f t="shared" si="14"/>
        <v>0</v>
      </c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73">
        <f t="shared" si="15"/>
        <v>0</v>
      </c>
      <c r="AO100" s="167"/>
      <c r="AP100" s="172">
        <f t="shared" si="8"/>
        <v>0</v>
      </c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70">
        <f t="shared" si="9"/>
        <v>0</v>
      </c>
      <c r="BH100" s="167"/>
      <c r="BI100" s="172">
        <f t="shared" si="10"/>
        <v>0</v>
      </c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</row>
    <row r="101" spans="1:75" ht="13.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40"/>
      <c r="O101" s="140"/>
      <c r="P101" s="140"/>
      <c r="Q101" s="139"/>
      <c r="R101" s="139"/>
      <c r="S101" s="139"/>
      <c r="T101" s="139"/>
      <c r="U101" s="142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</row>
    <row r="102" spans="1:75" ht="13.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40"/>
      <c r="O102" s="140"/>
      <c r="P102" s="140"/>
      <c r="Q102" s="139"/>
      <c r="R102" s="139"/>
      <c r="S102" s="139"/>
      <c r="T102" s="139"/>
      <c r="U102" s="142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</row>
    <row r="103" spans="1:75" ht="13.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40"/>
      <c r="O103" s="140"/>
      <c r="P103" s="140"/>
      <c r="Q103" s="139"/>
      <c r="R103" s="139"/>
      <c r="S103" s="139"/>
      <c r="T103" s="139"/>
      <c r="U103" s="142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</row>
    <row r="104" spans="1:75" ht="13.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40"/>
      <c r="O104" s="140"/>
      <c r="P104" s="140"/>
      <c r="Q104" s="139"/>
      <c r="R104" s="139"/>
      <c r="S104" s="139"/>
      <c r="T104" s="139"/>
      <c r="U104" s="142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</row>
    <row r="105" spans="1:75" ht="13.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40"/>
      <c r="O105" s="140"/>
      <c r="P105" s="140"/>
      <c r="Q105" s="139"/>
      <c r="R105" s="139"/>
      <c r="S105" s="139"/>
      <c r="T105" s="139"/>
      <c r="U105" s="142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</row>
    <row r="106" spans="1:75" ht="13.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40"/>
      <c r="O106" s="140"/>
      <c r="P106" s="140"/>
      <c r="Q106" s="139"/>
      <c r="R106" s="139"/>
      <c r="S106" s="139"/>
      <c r="T106" s="139"/>
      <c r="U106" s="142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</row>
    <row r="107" spans="1:75" ht="13.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40"/>
      <c r="O107" s="140"/>
      <c r="P107" s="140"/>
      <c r="Q107" s="139"/>
      <c r="R107" s="139"/>
      <c r="S107" s="139"/>
      <c r="T107" s="139"/>
      <c r="U107" s="142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</row>
    <row r="108" spans="1:75" ht="13.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40"/>
      <c r="O108" s="140"/>
      <c r="P108" s="140"/>
      <c r="Q108" s="139"/>
      <c r="R108" s="139"/>
      <c r="S108" s="139"/>
      <c r="T108" s="139"/>
      <c r="U108" s="142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</row>
    <row r="109" spans="1:75" ht="13.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40"/>
      <c r="O109" s="140"/>
      <c r="P109" s="140"/>
      <c r="Q109" s="139"/>
      <c r="R109" s="139"/>
      <c r="S109" s="139"/>
      <c r="T109" s="139"/>
      <c r="U109" s="142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</row>
    <row r="110" spans="1:75" ht="13.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40"/>
      <c r="O110" s="140"/>
      <c r="P110" s="140"/>
      <c r="Q110" s="139"/>
      <c r="R110" s="139"/>
      <c r="S110" s="139"/>
      <c r="T110" s="139"/>
      <c r="U110" s="142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</row>
    <row r="111" spans="1:75" ht="13.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40"/>
      <c r="O111" s="140"/>
      <c r="P111" s="140"/>
      <c r="Q111" s="139"/>
      <c r="R111" s="139"/>
      <c r="S111" s="139"/>
      <c r="T111" s="139"/>
      <c r="U111" s="142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</row>
    <row r="112" spans="1:75" ht="13.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40"/>
      <c r="O112" s="140"/>
      <c r="P112" s="140"/>
      <c r="Q112" s="139"/>
      <c r="R112" s="139"/>
      <c r="S112" s="139"/>
      <c r="T112" s="139"/>
      <c r="U112" s="142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</row>
    <row r="113" spans="1:75" ht="13.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40"/>
      <c r="O113" s="140"/>
      <c r="P113" s="140"/>
      <c r="Q113" s="139"/>
      <c r="R113" s="139"/>
      <c r="S113" s="139"/>
      <c r="T113" s="139"/>
      <c r="U113" s="142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</row>
    <row r="114" spans="1:75" ht="13.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40"/>
      <c r="O114" s="140"/>
      <c r="P114" s="140"/>
      <c r="Q114" s="139"/>
      <c r="R114" s="139"/>
      <c r="S114" s="139"/>
      <c r="T114" s="139"/>
      <c r="U114" s="142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</row>
    <row r="115" spans="1:75" ht="13.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40"/>
      <c r="O115" s="140"/>
      <c r="P115" s="140"/>
      <c r="Q115" s="139"/>
      <c r="R115" s="139"/>
      <c r="S115" s="139"/>
      <c r="T115" s="139"/>
      <c r="U115" s="142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</row>
    <row r="116" spans="1:75" ht="13.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40"/>
      <c r="O116" s="140"/>
      <c r="P116" s="140"/>
      <c r="Q116" s="139"/>
      <c r="R116" s="139"/>
      <c r="S116" s="139"/>
      <c r="T116" s="139"/>
      <c r="U116" s="142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</row>
    <row r="117" spans="1:75" ht="13.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40"/>
      <c r="O117" s="140"/>
      <c r="P117" s="140"/>
      <c r="Q117" s="139"/>
      <c r="R117" s="139"/>
      <c r="S117" s="139"/>
      <c r="T117" s="139"/>
      <c r="U117" s="142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</row>
    <row r="118" spans="1:75" ht="13.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40"/>
      <c r="O118" s="140"/>
      <c r="P118" s="140"/>
      <c r="Q118" s="139"/>
      <c r="R118" s="139"/>
      <c r="S118" s="139"/>
      <c r="T118" s="139"/>
      <c r="U118" s="142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</row>
    <row r="119" spans="1:75" ht="13.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40"/>
      <c r="O119" s="140"/>
      <c r="P119" s="140"/>
      <c r="Q119" s="139"/>
      <c r="R119" s="139"/>
      <c r="S119" s="139"/>
      <c r="T119" s="139"/>
      <c r="U119" s="142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</row>
    <row r="120" spans="1:75" ht="13.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40"/>
      <c r="O120" s="140"/>
      <c r="P120" s="140"/>
      <c r="Q120" s="139"/>
      <c r="R120" s="139"/>
      <c r="S120" s="139"/>
      <c r="T120" s="139"/>
      <c r="U120" s="142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</row>
    <row r="121" spans="1:75" ht="13.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40"/>
      <c r="Q121" s="139"/>
      <c r="R121" s="139"/>
      <c r="S121" s="139"/>
      <c r="T121" s="139"/>
      <c r="U121" s="142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</row>
    <row r="122" spans="1:75" ht="13.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40"/>
      <c r="O122" s="140"/>
      <c r="P122" s="140"/>
      <c r="Q122" s="139"/>
      <c r="R122" s="139"/>
      <c r="S122" s="139"/>
      <c r="T122" s="139"/>
      <c r="U122" s="142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</row>
    <row r="123" spans="1:75" ht="13.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40"/>
      <c r="O123" s="140"/>
      <c r="P123" s="140"/>
      <c r="Q123" s="139"/>
      <c r="R123" s="139"/>
      <c r="S123" s="139"/>
      <c r="T123" s="139"/>
      <c r="U123" s="142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</row>
    <row r="124" spans="1:75" ht="13.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40"/>
      <c r="O124" s="140"/>
      <c r="P124" s="140"/>
      <c r="Q124" s="139"/>
      <c r="R124" s="139"/>
      <c r="S124" s="139"/>
      <c r="T124" s="139"/>
      <c r="U124" s="142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</row>
    <row r="125" spans="1:75" ht="13.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40"/>
      <c r="O125" s="140"/>
      <c r="P125" s="140"/>
      <c r="Q125" s="139"/>
      <c r="R125" s="139"/>
      <c r="S125" s="139"/>
      <c r="T125" s="139"/>
      <c r="U125" s="142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</row>
    <row r="126" spans="1:75" ht="13.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40"/>
      <c r="O126" s="140"/>
      <c r="P126" s="140"/>
      <c r="Q126" s="139"/>
      <c r="R126" s="139"/>
      <c r="S126" s="139"/>
      <c r="T126" s="139"/>
      <c r="U126" s="142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</row>
    <row r="127" spans="1:75" ht="13.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40"/>
      <c r="O127" s="140"/>
      <c r="P127" s="140"/>
      <c r="Q127" s="139"/>
      <c r="R127" s="139"/>
      <c r="S127" s="139"/>
      <c r="T127" s="139"/>
      <c r="U127" s="142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</row>
    <row r="128" spans="1:75" ht="13.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40"/>
      <c r="O128" s="140"/>
      <c r="P128" s="140"/>
      <c r="Q128" s="139"/>
      <c r="R128" s="139"/>
      <c r="S128" s="139"/>
      <c r="T128" s="139"/>
      <c r="U128" s="142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</row>
    <row r="129" spans="1:75" ht="13.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40"/>
      <c r="O129" s="140"/>
      <c r="P129" s="140"/>
      <c r="Q129" s="139"/>
      <c r="R129" s="139"/>
      <c r="S129" s="139"/>
      <c r="T129" s="139"/>
      <c r="U129" s="142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</row>
    <row r="130" spans="1:75" ht="13.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40"/>
      <c r="O130" s="140"/>
      <c r="P130" s="140"/>
      <c r="Q130" s="139"/>
      <c r="R130" s="139"/>
      <c r="S130" s="139"/>
      <c r="T130" s="139"/>
      <c r="U130" s="142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</row>
    <row r="131" spans="1:75" ht="13.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40"/>
      <c r="O131" s="140"/>
      <c r="P131" s="140"/>
      <c r="Q131" s="139"/>
      <c r="R131" s="139"/>
      <c r="S131" s="139"/>
      <c r="T131" s="139"/>
      <c r="U131" s="142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</row>
    <row r="132" spans="1:75" ht="13.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40"/>
      <c r="O132" s="140"/>
      <c r="P132" s="140"/>
      <c r="Q132" s="139"/>
      <c r="R132" s="139"/>
      <c r="S132" s="139"/>
      <c r="T132" s="139"/>
      <c r="U132" s="142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</row>
    <row r="133" spans="1:75" ht="13.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40"/>
      <c r="O133" s="140"/>
      <c r="P133" s="140"/>
      <c r="Q133" s="139"/>
      <c r="R133" s="139"/>
      <c r="S133" s="139"/>
      <c r="T133" s="139"/>
      <c r="U133" s="142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</row>
    <row r="134" spans="1:75" ht="13.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40"/>
      <c r="O134" s="140"/>
      <c r="P134" s="140"/>
      <c r="Q134" s="139"/>
      <c r="R134" s="139"/>
      <c r="S134" s="139"/>
      <c r="T134" s="139"/>
      <c r="U134" s="142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</row>
    <row r="135" spans="1:75" ht="13.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40"/>
      <c r="O135" s="140"/>
      <c r="P135" s="140"/>
      <c r="Q135" s="139"/>
      <c r="R135" s="139"/>
      <c r="S135" s="139"/>
      <c r="T135" s="139"/>
      <c r="U135" s="142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</row>
    <row r="136" spans="1:75" ht="13.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40"/>
      <c r="O136" s="140"/>
      <c r="P136" s="140"/>
      <c r="Q136" s="139"/>
      <c r="R136" s="139"/>
      <c r="S136" s="139"/>
      <c r="T136" s="139"/>
      <c r="U136" s="142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</row>
    <row r="137" spans="1:75" ht="13.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40"/>
      <c r="O137" s="140"/>
      <c r="P137" s="140"/>
      <c r="Q137" s="139"/>
      <c r="R137" s="139"/>
      <c r="S137" s="139"/>
      <c r="T137" s="139"/>
      <c r="U137" s="142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</row>
    <row r="138" spans="1:75" ht="13.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40"/>
      <c r="O138" s="140"/>
      <c r="P138" s="140"/>
      <c r="Q138" s="139"/>
      <c r="R138" s="139"/>
      <c r="S138" s="139"/>
      <c r="T138" s="139"/>
      <c r="U138" s="142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</row>
    <row r="139" spans="1:75" ht="13.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40"/>
      <c r="O139" s="140"/>
      <c r="P139" s="140"/>
      <c r="Q139" s="139"/>
      <c r="R139" s="139"/>
      <c r="S139" s="139"/>
      <c r="T139" s="139"/>
      <c r="U139" s="142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</row>
    <row r="140" spans="1:75" ht="13.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40"/>
      <c r="O140" s="140"/>
      <c r="P140" s="140"/>
      <c r="Q140" s="139"/>
      <c r="R140" s="139"/>
      <c r="S140" s="139"/>
      <c r="T140" s="139"/>
      <c r="U140" s="142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</row>
    <row r="141" spans="1:75" ht="13.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40"/>
      <c r="O141" s="140"/>
      <c r="P141" s="140"/>
      <c r="Q141" s="139"/>
      <c r="R141" s="139"/>
      <c r="S141" s="139"/>
      <c r="T141" s="139"/>
      <c r="U141" s="142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</row>
    <row r="142" spans="1:75" ht="13.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40"/>
      <c r="O142" s="140"/>
      <c r="P142" s="140"/>
      <c r="Q142" s="139"/>
      <c r="R142" s="139"/>
      <c r="S142" s="139"/>
      <c r="T142" s="139"/>
      <c r="U142" s="142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</row>
    <row r="143" spans="1:75" ht="13.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40"/>
      <c r="O143" s="140"/>
      <c r="P143" s="140"/>
      <c r="Q143" s="139"/>
      <c r="R143" s="139"/>
      <c r="S143" s="139"/>
      <c r="T143" s="139"/>
      <c r="U143" s="142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</row>
    <row r="144" spans="1:75" ht="13.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40"/>
      <c r="O144" s="140"/>
      <c r="P144" s="140"/>
      <c r="Q144" s="139"/>
      <c r="R144" s="139"/>
      <c r="S144" s="139"/>
      <c r="T144" s="139"/>
      <c r="U144" s="142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</row>
    <row r="145" spans="1:75" ht="13.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40"/>
      <c r="O145" s="140"/>
      <c r="P145" s="140"/>
      <c r="Q145" s="139"/>
      <c r="R145" s="139"/>
      <c r="S145" s="139"/>
      <c r="T145" s="139"/>
      <c r="U145" s="142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</row>
    <row r="146" spans="1:75" ht="13.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40"/>
      <c r="O146" s="140"/>
      <c r="P146" s="140"/>
      <c r="Q146" s="139"/>
      <c r="R146" s="139"/>
      <c r="S146" s="139"/>
      <c r="T146" s="139"/>
      <c r="U146" s="142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</row>
    <row r="147" spans="1:75" ht="13.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40"/>
      <c r="O147" s="140"/>
      <c r="P147" s="140"/>
      <c r="Q147" s="139"/>
      <c r="R147" s="139"/>
      <c r="S147" s="139"/>
      <c r="T147" s="139"/>
      <c r="U147" s="142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</row>
    <row r="148" spans="1:75" ht="13.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40"/>
      <c r="O148" s="140"/>
      <c r="P148" s="140"/>
      <c r="Q148" s="139"/>
      <c r="R148" s="139"/>
      <c r="S148" s="139"/>
      <c r="T148" s="139"/>
      <c r="U148" s="142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</row>
    <row r="149" spans="1:75" ht="13.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40"/>
      <c r="O149" s="140"/>
      <c r="P149" s="140"/>
      <c r="Q149" s="139"/>
      <c r="R149" s="139"/>
      <c r="S149" s="139"/>
      <c r="T149" s="139"/>
      <c r="U149" s="142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</row>
    <row r="150" spans="1:75" ht="13.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40"/>
      <c r="O150" s="140"/>
      <c r="P150" s="140"/>
      <c r="Q150" s="139"/>
      <c r="R150" s="139"/>
      <c r="S150" s="139"/>
      <c r="T150" s="139"/>
      <c r="U150" s="142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</row>
    <row r="151" spans="1:75" ht="13.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40"/>
      <c r="O151" s="140"/>
      <c r="P151" s="140"/>
      <c r="Q151" s="139"/>
      <c r="R151" s="139"/>
      <c r="S151" s="139"/>
      <c r="T151" s="139"/>
      <c r="U151" s="142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</row>
    <row r="152" spans="1:75" ht="13.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40"/>
      <c r="O152" s="140"/>
      <c r="P152" s="140"/>
      <c r="Q152" s="139"/>
      <c r="R152" s="139"/>
      <c r="S152" s="139"/>
      <c r="T152" s="139"/>
      <c r="U152" s="142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</row>
    <row r="153" spans="1:75" ht="13.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40"/>
      <c r="O153" s="140"/>
      <c r="P153" s="140"/>
      <c r="Q153" s="139"/>
      <c r="R153" s="139"/>
      <c r="S153" s="139"/>
      <c r="T153" s="139"/>
      <c r="U153" s="142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</row>
    <row r="154" spans="1:75" ht="13.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40"/>
      <c r="O154" s="140"/>
      <c r="P154" s="140"/>
      <c r="Q154" s="139"/>
      <c r="R154" s="139"/>
      <c r="S154" s="139"/>
      <c r="T154" s="139"/>
      <c r="U154" s="142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</row>
    <row r="155" spans="1:75" ht="13.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40"/>
      <c r="O155" s="140"/>
      <c r="P155" s="140"/>
      <c r="Q155" s="139"/>
      <c r="R155" s="139"/>
      <c r="S155" s="139"/>
      <c r="T155" s="139"/>
      <c r="U155" s="142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</row>
    <row r="156" spans="1:75" ht="13.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40"/>
      <c r="O156" s="140"/>
      <c r="P156" s="140"/>
      <c r="Q156" s="139"/>
      <c r="R156" s="139"/>
      <c r="S156" s="139"/>
      <c r="T156" s="139"/>
      <c r="U156" s="142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</row>
    <row r="157" spans="1:75" ht="13.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40"/>
      <c r="O157" s="140"/>
      <c r="P157" s="140"/>
      <c r="Q157" s="139"/>
      <c r="R157" s="139"/>
      <c r="S157" s="139"/>
      <c r="T157" s="139"/>
      <c r="U157" s="142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</row>
    <row r="158" spans="1:75" ht="13.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40"/>
      <c r="O158" s="140"/>
      <c r="P158" s="140"/>
      <c r="Q158" s="139"/>
      <c r="R158" s="139"/>
      <c r="S158" s="139"/>
      <c r="T158" s="139"/>
      <c r="U158" s="142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</row>
    <row r="159" spans="1:75" ht="13.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40"/>
      <c r="O159" s="140"/>
      <c r="P159" s="140"/>
      <c r="Q159" s="139"/>
      <c r="R159" s="139"/>
      <c r="S159" s="139"/>
      <c r="T159" s="139"/>
      <c r="U159" s="142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</row>
    <row r="160" spans="1:75" ht="13.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40"/>
      <c r="O160" s="140"/>
      <c r="P160" s="140"/>
      <c r="Q160" s="139"/>
      <c r="R160" s="139"/>
      <c r="S160" s="139"/>
      <c r="T160" s="139"/>
      <c r="U160" s="142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</row>
    <row r="161" spans="1:75" ht="13.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40"/>
      <c r="O161" s="140"/>
      <c r="P161" s="140"/>
      <c r="Q161" s="139"/>
      <c r="R161" s="139"/>
      <c r="S161" s="139"/>
      <c r="T161" s="139"/>
      <c r="U161" s="142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</row>
    <row r="162" spans="1:75" ht="13.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40"/>
      <c r="O162" s="140"/>
      <c r="P162" s="140"/>
      <c r="Q162" s="139"/>
      <c r="R162" s="139"/>
      <c r="S162" s="139"/>
      <c r="T162" s="139"/>
      <c r="U162" s="142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</row>
    <row r="163" spans="1:75" ht="13.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40"/>
      <c r="O163" s="140"/>
      <c r="P163" s="140"/>
      <c r="Q163" s="139"/>
      <c r="R163" s="139"/>
      <c r="S163" s="139"/>
      <c r="T163" s="139"/>
      <c r="U163" s="142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</row>
    <row r="164" spans="1:75" ht="13.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40"/>
      <c r="O164" s="140"/>
      <c r="P164" s="140"/>
      <c r="Q164" s="139"/>
      <c r="R164" s="139"/>
      <c r="S164" s="139"/>
      <c r="T164" s="139"/>
      <c r="U164" s="142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</row>
    <row r="165" spans="1:75" ht="13.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40"/>
      <c r="O165" s="140"/>
      <c r="P165" s="140"/>
      <c r="Q165" s="139"/>
      <c r="R165" s="139"/>
      <c r="S165" s="139"/>
      <c r="T165" s="139"/>
      <c r="U165" s="142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</row>
    <row r="166" spans="1:75" ht="13.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40"/>
      <c r="O166" s="140"/>
      <c r="P166" s="140"/>
      <c r="Q166" s="139"/>
      <c r="R166" s="139"/>
      <c r="S166" s="139"/>
      <c r="T166" s="139"/>
      <c r="U166" s="142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</row>
    <row r="167" spans="1:75" ht="13.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40"/>
      <c r="O167" s="140"/>
      <c r="P167" s="140"/>
      <c r="Q167" s="139"/>
      <c r="R167" s="139"/>
      <c r="S167" s="139"/>
      <c r="T167" s="139"/>
      <c r="U167" s="142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</row>
    <row r="168" spans="1:75" ht="13.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40"/>
      <c r="O168" s="140"/>
      <c r="P168" s="140"/>
      <c r="Q168" s="139"/>
      <c r="R168" s="139"/>
      <c r="S168" s="139"/>
      <c r="T168" s="139"/>
      <c r="U168" s="142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</row>
    <row r="169" spans="1:75" ht="13.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40"/>
      <c r="O169" s="140"/>
      <c r="P169" s="140"/>
      <c r="Q169" s="139"/>
      <c r="R169" s="139"/>
      <c r="S169" s="139"/>
      <c r="T169" s="139"/>
      <c r="U169" s="142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</row>
    <row r="170" spans="1:75" ht="13.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40"/>
      <c r="O170" s="140"/>
      <c r="P170" s="140"/>
      <c r="Q170" s="139"/>
      <c r="R170" s="139"/>
      <c r="S170" s="139"/>
      <c r="T170" s="139"/>
      <c r="U170" s="142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</row>
    <row r="171" spans="1:75" ht="13.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40"/>
      <c r="O171" s="140"/>
      <c r="P171" s="140"/>
      <c r="Q171" s="139"/>
      <c r="R171" s="139"/>
      <c r="S171" s="139"/>
      <c r="T171" s="139"/>
      <c r="U171" s="142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</row>
    <row r="172" spans="1:75" ht="13.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40"/>
      <c r="O172" s="140"/>
      <c r="P172" s="140"/>
      <c r="Q172" s="139"/>
      <c r="R172" s="139"/>
      <c r="S172" s="139"/>
      <c r="T172" s="139"/>
      <c r="U172" s="142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</row>
    <row r="173" spans="1:75" ht="13.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40"/>
      <c r="O173" s="140"/>
      <c r="P173" s="140"/>
      <c r="Q173" s="139"/>
      <c r="R173" s="139"/>
      <c r="S173" s="139"/>
      <c r="T173" s="139"/>
      <c r="U173" s="142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</row>
    <row r="174" spans="1:75" ht="13.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40"/>
      <c r="O174" s="140"/>
      <c r="P174" s="140"/>
      <c r="Q174" s="139"/>
      <c r="R174" s="139"/>
      <c r="S174" s="139"/>
      <c r="T174" s="139"/>
      <c r="U174" s="142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</row>
    <row r="175" spans="1:75" ht="13.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40"/>
      <c r="O175" s="140"/>
      <c r="P175" s="140"/>
      <c r="Q175" s="139"/>
      <c r="R175" s="139"/>
      <c r="S175" s="139"/>
      <c r="T175" s="139"/>
      <c r="U175" s="142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</row>
    <row r="176" spans="1:75" ht="13.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40"/>
      <c r="O176" s="140"/>
      <c r="P176" s="140"/>
      <c r="Q176" s="139"/>
      <c r="R176" s="139"/>
      <c r="S176" s="139"/>
      <c r="T176" s="139"/>
      <c r="U176" s="142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</row>
    <row r="177" spans="1:75" ht="13.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40"/>
      <c r="O177" s="140"/>
      <c r="P177" s="140"/>
      <c r="Q177" s="139"/>
      <c r="R177" s="139"/>
      <c r="S177" s="139"/>
      <c r="T177" s="139"/>
      <c r="U177" s="142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</row>
    <row r="178" spans="1:75" ht="13.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40"/>
      <c r="O178" s="140"/>
      <c r="P178" s="140"/>
      <c r="Q178" s="139"/>
      <c r="R178" s="139"/>
      <c r="S178" s="139"/>
      <c r="T178" s="139"/>
      <c r="U178" s="142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</row>
    <row r="179" spans="1:75" ht="13.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40"/>
      <c r="O179" s="140"/>
      <c r="P179" s="140"/>
      <c r="Q179" s="139"/>
      <c r="R179" s="139"/>
      <c r="S179" s="139"/>
      <c r="T179" s="139"/>
      <c r="U179" s="142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</row>
    <row r="180" spans="1:75" ht="13.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40"/>
      <c r="O180" s="140"/>
      <c r="P180" s="140"/>
      <c r="Q180" s="139"/>
      <c r="R180" s="139"/>
      <c r="S180" s="139"/>
      <c r="T180" s="139"/>
      <c r="U180" s="142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</row>
    <row r="181" spans="1:75" ht="13.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40"/>
      <c r="O181" s="140"/>
      <c r="P181" s="140"/>
      <c r="Q181" s="139"/>
      <c r="R181" s="139"/>
      <c r="S181" s="139"/>
      <c r="T181" s="139"/>
      <c r="U181" s="142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</row>
    <row r="182" spans="1:75" ht="13.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40"/>
      <c r="O182" s="140"/>
      <c r="P182" s="140"/>
      <c r="Q182" s="139"/>
      <c r="R182" s="139"/>
      <c r="S182" s="139"/>
      <c r="T182" s="139"/>
      <c r="U182" s="142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</row>
    <row r="183" spans="1:75" ht="13.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40"/>
      <c r="O183" s="140"/>
      <c r="P183" s="140"/>
      <c r="Q183" s="139"/>
      <c r="R183" s="139"/>
      <c r="S183" s="139"/>
      <c r="T183" s="139"/>
      <c r="U183" s="142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</row>
    <row r="184" spans="1:75" ht="13.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40"/>
      <c r="O184" s="140"/>
      <c r="P184" s="140"/>
      <c r="Q184" s="139"/>
      <c r="R184" s="139"/>
      <c r="S184" s="139"/>
      <c r="T184" s="139"/>
      <c r="U184" s="142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</row>
    <row r="185" spans="1:75" ht="13.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40"/>
      <c r="O185" s="140"/>
      <c r="P185" s="140"/>
      <c r="Q185" s="139"/>
      <c r="R185" s="139"/>
      <c r="S185" s="139"/>
      <c r="T185" s="139"/>
      <c r="U185" s="142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</row>
    <row r="186" spans="1:75" ht="13.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40"/>
      <c r="O186" s="140"/>
      <c r="P186" s="140"/>
      <c r="Q186" s="139"/>
      <c r="R186" s="139"/>
      <c r="S186" s="139"/>
      <c r="T186" s="139"/>
      <c r="U186" s="142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</row>
    <row r="187" spans="1:75" ht="13.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40"/>
      <c r="O187" s="140"/>
      <c r="P187" s="140"/>
      <c r="Q187" s="139"/>
      <c r="R187" s="139"/>
      <c r="S187" s="139"/>
      <c r="T187" s="139"/>
      <c r="U187" s="142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</row>
    <row r="188" spans="1:75" ht="13.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40"/>
      <c r="O188" s="140"/>
      <c r="P188" s="140"/>
      <c r="Q188" s="139"/>
      <c r="R188" s="139"/>
      <c r="S188" s="139"/>
      <c r="T188" s="139"/>
      <c r="U188" s="142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</row>
    <row r="189" spans="1:75" ht="13.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40"/>
      <c r="O189" s="140"/>
      <c r="P189" s="140"/>
      <c r="Q189" s="139"/>
      <c r="R189" s="139"/>
      <c r="S189" s="139"/>
      <c r="T189" s="139"/>
      <c r="U189" s="142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</row>
    <row r="190" spans="1:75" ht="13.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40"/>
      <c r="O190" s="140"/>
      <c r="P190" s="140"/>
      <c r="Q190" s="139"/>
      <c r="R190" s="139"/>
      <c r="S190" s="139"/>
      <c r="T190" s="139"/>
      <c r="U190" s="142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</row>
    <row r="191" spans="1:75" ht="13.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40"/>
      <c r="O191" s="140"/>
      <c r="P191" s="140"/>
      <c r="Q191" s="139"/>
      <c r="R191" s="139"/>
      <c r="S191" s="139"/>
      <c r="T191" s="139"/>
      <c r="U191" s="142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</row>
    <row r="192" spans="1:75" ht="13.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40"/>
      <c r="O192" s="140"/>
      <c r="P192" s="140"/>
      <c r="Q192" s="139"/>
      <c r="R192" s="139"/>
      <c r="S192" s="139"/>
      <c r="T192" s="139"/>
      <c r="U192" s="142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</row>
    <row r="193" spans="1:75" ht="13.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40"/>
      <c r="O193" s="140"/>
      <c r="P193" s="140"/>
      <c r="Q193" s="139"/>
      <c r="R193" s="139"/>
      <c r="S193" s="139"/>
      <c r="T193" s="139"/>
      <c r="U193" s="142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</row>
    <row r="194" spans="1:75" ht="13.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40"/>
      <c r="O194" s="140"/>
      <c r="P194" s="140"/>
      <c r="Q194" s="139"/>
      <c r="R194" s="139"/>
      <c r="S194" s="139"/>
      <c r="T194" s="139"/>
      <c r="U194" s="142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</row>
    <row r="195" spans="1:75" ht="13.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40"/>
      <c r="O195" s="140"/>
      <c r="P195" s="140"/>
      <c r="Q195" s="139"/>
      <c r="R195" s="139"/>
      <c r="S195" s="139"/>
      <c r="T195" s="139"/>
      <c r="U195" s="142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</row>
    <row r="196" spans="1:75" ht="13.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40"/>
      <c r="O196" s="140"/>
      <c r="P196" s="140"/>
      <c r="Q196" s="139"/>
      <c r="R196" s="139"/>
      <c r="S196" s="139"/>
      <c r="T196" s="139"/>
      <c r="U196" s="142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</row>
    <row r="197" spans="1:75" ht="13.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40"/>
      <c r="O197" s="140"/>
      <c r="P197" s="140"/>
      <c r="Q197" s="139"/>
      <c r="R197" s="139"/>
      <c r="S197" s="139"/>
      <c r="T197" s="139"/>
      <c r="U197" s="142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</row>
    <row r="198" spans="1:75" ht="13.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40"/>
      <c r="O198" s="140"/>
      <c r="P198" s="140"/>
      <c r="Q198" s="139"/>
      <c r="R198" s="139"/>
      <c r="S198" s="139"/>
      <c r="T198" s="139"/>
      <c r="U198" s="142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</row>
    <row r="199" spans="1:75" ht="13.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40"/>
      <c r="O199" s="140"/>
      <c r="P199" s="140"/>
      <c r="Q199" s="139"/>
      <c r="R199" s="139"/>
      <c r="S199" s="139"/>
      <c r="T199" s="139"/>
      <c r="U199" s="142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</row>
    <row r="200" spans="1:75" ht="13.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40"/>
      <c r="O200" s="140"/>
      <c r="P200" s="140"/>
      <c r="Q200" s="139"/>
      <c r="R200" s="139"/>
      <c r="S200" s="139"/>
      <c r="T200" s="139"/>
      <c r="U200" s="142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</row>
    <row r="201" spans="1:75" ht="13.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40"/>
      <c r="O201" s="140"/>
      <c r="P201" s="140"/>
      <c r="Q201" s="139"/>
      <c r="R201" s="139"/>
      <c r="S201" s="139"/>
      <c r="T201" s="139"/>
      <c r="U201" s="142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</row>
    <row r="202" spans="1:75" ht="13.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40"/>
      <c r="O202" s="140"/>
      <c r="P202" s="140"/>
      <c r="Q202" s="139"/>
      <c r="R202" s="139"/>
      <c r="S202" s="139"/>
      <c r="T202" s="139"/>
      <c r="U202" s="142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</row>
    <row r="203" spans="1:75" ht="13.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40"/>
      <c r="O203" s="140"/>
      <c r="P203" s="140"/>
      <c r="Q203" s="139"/>
      <c r="R203" s="139"/>
      <c r="S203" s="139"/>
      <c r="T203" s="139"/>
      <c r="U203" s="142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</row>
    <row r="204" spans="1:75" ht="13.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40"/>
      <c r="O204" s="140"/>
      <c r="P204" s="140"/>
      <c r="Q204" s="139"/>
      <c r="R204" s="139"/>
      <c r="S204" s="139"/>
      <c r="T204" s="139"/>
      <c r="U204" s="142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</row>
    <row r="205" spans="1:75" ht="13.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40"/>
      <c r="O205" s="140"/>
      <c r="P205" s="140"/>
      <c r="Q205" s="139"/>
      <c r="R205" s="139"/>
      <c r="S205" s="139"/>
      <c r="T205" s="139"/>
      <c r="U205" s="142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</row>
    <row r="206" spans="1:75" ht="13.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40"/>
      <c r="O206" s="140"/>
      <c r="P206" s="140"/>
      <c r="Q206" s="139"/>
      <c r="R206" s="139"/>
      <c r="S206" s="139"/>
      <c r="T206" s="139"/>
      <c r="U206" s="142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</row>
    <row r="207" spans="1:75" ht="13.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40"/>
      <c r="O207" s="140"/>
      <c r="P207" s="140"/>
      <c r="Q207" s="139"/>
      <c r="R207" s="139"/>
      <c r="S207" s="139"/>
      <c r="T207" s="139"/>
      <c r="U207" s="142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</row>
    <row r="208" spans="1:75" ht="13.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40"/>
      <c r="O208" s="140"/>
      <c r="P208" s="140"/>
      <c r="Q208" s="139"/>
      <c r="R208" s="139"/>
      <c r="S208" s="139"/>
      <c r="T208" s="139"/>
      <c r="U208" s="142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</row>
    <row r="209" spans="1:75" ht="13.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40"/>
      <c r="O209" s="140"/>
      <c r="P209" s="140"/>
      <c r="Q209" s="139"/>
      <c r="R209" s="139"/>
      <c r="S209" s="139"/>
      <c r="T209" s="139"/>
      <c r="U209" s="142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</row>
    <row r="210" spans="1:75" ht="13.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40"/>
      <c r="O210" s="140"/>
      <c r="P210" s="140"/>
      <c r="Q210" s="139"/>
      <c r="R210" s="139"/>
      <c r="S210" s="139"/>
      <c r="T210" s="139"/>
      <c r="U210" s="142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</row>
    <row r="211" spans="1:75" ht="13.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40"/>
      <c r="O211" s="140"/>
      <c r="P211" s="140"/>
      <c r="Q211" s="139"/>
      <c r="R211" s="139"/>
      <c r="S211" s="139"/>
      <c r="T211" s="139"/>
      <c r="U211" s="142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</row>
    <row r="212" spans="1:75" ht="13.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40"/>
      <c r="O212" s="140"/>
      <c r="P212" s="140"/>
      <c r="Q212" s="139"/>
      <c r="R212" s="139"/>
      <c r="S212" s="139"/>
      <c r="T212" s="139"/>
      <c r="U212" s="142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</row>
    <row r="213" spans="1:75" ht="13.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40"/>
      <c r="O213" s="140"/>
      <c r="P213" s="140"/>
      <c r="Q213" s="139"/>
      <c r="R213" s="139"/>
      <c r="S213" s="139"/>
      <c r="T213" s="139"/>
      <c r="U213" s="142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</row>
    <row r="214" spans="1:75" ht="13.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40"/>
      <c r="O214" s="140"/>
      <c r="P214" s="140"/>
      <c r="Q214" s="139"/>
      <c r="R214" s="139"/>
      <c r="S214" s="139"/>
      <c r="T214" s="139"/>
      <c r="U214" s="142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</row>
    <row r="215" spans="1:75" ht="13.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40"/>
      <c r="O215" s="140"/>
      <c r="P215" s="140"/>
      <c r="Q215" s="139"/>
      <c r="R215" s="139"/>
      <c r="S215" s="139"/>
      <c r="T215" s="139"/>
      <c r="U215" s="142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</row>
    <row r="216" spans="1:75" ht="13.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40"/>
      <c r="O216" s="140"/>
      <c r="P216" s="140"/>
      <c r="Q216" s="139"/>
      <c r="R216" s="139"/>
      <c r="S216" s="139"/>
      <c r="T216" s="139"/>
      <c r="U216" s="142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</row>
    <row r="217" spans="1:75" ht="13.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40"/>
      <c r="O217" s="140"/>
      <c r="P217" s="140"/>
      <c r="Q217" s="139"/>
      <c r="R217" s="139"/>
      <c r="S217" s="139"/>
      <c r="T217" s="139"/>
      <c r="U217" s="142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</row>
    <row r="218" spans="1:75" ht="13.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40"/>
      <c r="O218" s="140"/>
      <c r="P218" s="140"/>
      <c r="Q218" s="139"/>
      <c r="R218" s="139"/>
      <c r="S218" s="139"/>
      <c r="T218" s="139"/>
      <c r="U218" s="142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</row>
    <row r="219" spans="1:75" ht="13.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40"/>
      <c r="O219" s="140"/>
      <c r="P219" s="140"/>
      <c r="Q219" s="139"/>
      <c r="R219" s="139"/>
      <c r="S219" s="139"/>
      <c r="T219" s="139"/>
      <c r="U219" s="142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</row>
    <row r="220" spans="1:75" ht="13.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40"/>
      <c r="O220" s="140"/>
      <c r="P220" s="140"/>
      <c r="Q220" s="139"/>
      <c r="R220" s="139"/>
      <c r="S220" s="139"/>
      <c r="T220" s="139"/>
      <c r="U220" s="142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</row>
    <row r="221" spans="1:75" ht="13.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40"/>
      <c r="O221" s="140"/>
      <c r="P221" s="140"/>
      <c r="Q221" s="139"/>
      <c r="R221" s="139"/>
      <c r="S221" s="139"/>
      <c r="T221" s="139"/>
      <c r="U221" s="142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</row>
    <row r="222" spans="1:75" ht="13.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40"/>
      <c r="O222" s="140"/>
      <c r="P222" s="140"/>
      <c r="Q222" s="139"/>
      <c r="R222" s="139"/>
      <c r="S222" s="139"/>
      <c r="T222" s="139"/>
      <c r="U222" s="142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</row>
    <row r="223" spans="1:75" ht="13.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40"/>
      <c r="O223" s="140"/>
      <c r="P223" s="140"/>
      <c r="Q223" s="139"/>
      <c r="R223" s="139"/>
      <c r="S223" s="139"/>
      <c r="T223" s="139"/>
      <c r="U223" s="142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</row>
    <row r="224" spans="1:75" ht="13.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40"/>
      <c r="O224" s="140"/>
      <c r="P224" s="140"/>
      <c r="Q224" s="139"/>
      <c r="R224" s="139"/>
      <c r="S224" s="139"/>
      <c r="T224" s="139"/>
      <c r="U224" s="142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</row>
    <row r="225" spans="1:75" ht="13.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40"/>
      <c r="O225" s="140"/>
      <c r="P225" s="140"/>
      <c r="Q225" s="139"/>
      <c r="R225" s="139"/>
      <c r="S225" s="139"/>
      <c r="T225" s="139"/>
      <c r="U225" s="142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</row>
    <row r="226" spans="1:75" ht="13.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40"/>
      <c r="O226" s="140"/>
      <c r="P226" s="140"/>
      <c r="Q226" s="139"/>
      <c r="R226" s="139"/>
      <c r="S226" s="139"/>
      <c r="T226" s="139"/>
      <c r="U226" s="142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</row>
    <row r="227" spans="1:75" ht="13.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40"/>
      <c r="O227" s="140"/>
      <c r="P227" s="140"/>
      <c r="Q227" s="139"/>
      <c r="R227" s="139"/>
      <c r="S227" s="139"/>
      <c r="T227" s="139"/>
      <c r="U227" s="142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</row>
    <row r="228" spans="1:75" ht="13.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40"/>
      <c r="O228" s="140"/>
      <c r="P228" s="140"/>
      <c r="Q228" s="139"/>
      <c r="R228" s="139"/>
      <c r="S228" s="139"/>
      <c r="T228" s="139"/>
      <c r="U228" s="142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</row>
    <row r="229" spans="1:75" ht="13.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40"/>
      <c r="O229" s="140"/>
      <c r="P229" s="140"/>
      <c r="Q229" s="139"/>
      <c r="R229" s="139"/>
      <c r="S229" s="139"/>
      <c r="T229" s="139"/>
      <c r="U229" s="142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</row>
    <row r="230" spans="1:75" ht="13.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40"/>
      <c r="O230" s="140"/>
      <c r="P230" s="140"/>
      <c r="Q230" s="139"/>
      <c r="R230" s="139"/>
      <c r="S230" s="139"/>
      <c r="T230" s="139"/>
      <c r="U230" s="142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</row>
    <row r="231" spans="1:75" ht="13.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40"/>
      <c r="O231" s="140"/>
      <c r="P231" s="140"/>
      <c r="Q231" s="139"/>
      <c r="R231" s="139"/>
      <c r="S231" s="139"/>
      <c r="T231" s="139"/>
      <c r="U231" s="142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</row>
    <row r="232" spans="1:75" ht="13.5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40"/>
      <c r="O232" s="140"/>
      <c r="P232" s="140"/>
      <c r="Q232" s="139"/>
      <c r="R232" s="139"/>
      <c r="S232" s="139"/>
      <c r="T232" s="139"/>
      <c r="U232" s="142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</row>
    <row r="233" spans="1:75" ht="13.5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40"/>
      <c r="O233" s="140"/>
      <c r="P233" s="140"/>
      <c r="Q233" s="139"/>
      <c r="R233" s="139"/>
      <c r="S233" s="139"/>
      <c r="T233" s="139"/>
      <c r="U233" s="142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</row>
    <row r="234" spans="1:75" ht="13.5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40"/>
      <c r="O234" s="140"/>
      <c r="P234" s="140"/>
      <c r="Q234" s="139"/>
      <c r="R234" s="139"/>
      <c r="S234" s="139"/>
      <c r="T234" s="139"/>
      <c r="U234" s="142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</row>
    <row r="235" spans="1:75" ht="13.5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40"/>
      <c r="O235" s="140"/>
      <c r="P235" s="140"/>
      <c r="Q235" s="139"/>
      <c r="R235" s="139"/>
      <c r="S235" s="139"/>
      <c r="T235" s="139"/>
      <c r="U235" s="142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</row>
    <row r="236" spans="1:75" ht="13.5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40"/>
      <c r="O236" s="140"/>
      <c r="P236" s="140"/>
      <c r="Q236" s="139"/>
      <c r="R236" s="139"/>
      <c r="S236" s="139"/>
      <c r="T236" s="139"/>
      <c r="U236" s="142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</row>
    <row r="237" spans="1:75" ht="13.5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40"/>
      <c r="O237" s="140"/>
      <c r="P237" s="140"/>
      <c r="Q237" s="139"/>
      <c r="R237" s="139"/>
      <c r="S237" s="139"/>
      <c r="T237" s="139"/>
      <c r="U237" s="142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</row>
    <row r="238" spans="1:75" ht="13.5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40"/>
      <c r="O238" s="140"/>
      <c r="P238" s="140"/>
      <c r="Q238" s="139"/>
      <c r="R238" s="139"/>
      <c r="S238" s="139"/>
      <c r="T238" s="139"/>
      <c r="U238" s="142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</row>
    <row r="239" spans="1:75" ht="13.5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40"/>
      <c r="O239" s="140"/>
      <c r="P239" s="140"/>
      <c r="Q239" s="139"/>
      <c r="R239" s="139"/>
      <c r="S239" s="139"/>
      <c r="T239" s="139"/>
      <c r="U239" s="142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</row>
    <row r="240" spans="1:75" ht="13.5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40"/>
      <c r="O240" s="140"/>
      <c r="P240" s="140"/>
      <c r="Q240" s="139"/>
      <c r="R240" s="139"/>
      <c r="S240" s="139"/>
      <c r="T240" s="139"/>
      <c r="U240" s="142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</row>
    <row r="241" spans="1:75" ht="13.5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40"/>
      <c r="O241" s="140"/>
      <c r="P241" s="140"/>
      <c r="Q241" s="139"/>
      <c r="R241" s="139"/>
      <c r="S241" s="139"/>
      <c r="T241" s="139"/>
      <c r="U241" s="142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</row>
    <row r="242" spans="1:75" ht="13.5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40"/>
      <c r="O242" s="140"/>
      <c r="P242" s="140"/>
      <c r="Q242" s="139"/>
      <c r="R242" s="139"/>
      <c r="S242" s="139"/>
      <c r="T242" s="139"/>
      <c r="U242" s="142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</row>
    <row r="243" spans="1:75" ht="13.5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40"/>
      <c r="O243" s="140"/>
      <c r="P243" s="140"/>
      <c r="Q243" s="139"/>
      <c r="R243" s="139"/>
      <c r="S243" s="139"/>
      <c r="T243" s="139"/>
      <c r="U243" s="142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</row>
    <row r="244" spans="1:75" ht="13.5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40"/>
      <c r="O244" s="140"/>
      <c r="P244" s="140"/>
      <c r="Q244" s="139"/>
      <c r="R244" s="139"/>
      <c r="S244" s="139"/>
      <c r="T244" s="139"/>
      <c r="U244" s="142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</row>
    <row r="245" spans="1:75" ht="13.5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40"/>
      <c r="O245" s="140"/>
      <c r="P245" s="140"/>
      <c r="Q245" s="139"/>
      <c r="R245" s="139"/>
      <c r="S245" s="139"/>
      <c r="T245" s="139"/>
      <c r="U245" s="142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</row>
    <row r="246" spans="1:75" ht="13.5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40"/>
      <c r="O246" s="140"/>
      <c r="P246" s="140"/>
      <c r="Q246" s="139"/>
      <c r="R246" s="139"/>
      <c r="S246" s="139"/>
      <c r="T246" s="139"/>
      <c r="U246" s="142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</row>
    <row r="247" spans="1:75" ht="13.5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40"/>
      <c r="O247" s="140"/>
      <c r="P247" s="140"/>
      <c r="Q247" s="139"/>
      <c r="R247" s="139"/>
      <c r="S247" s="139"/>
      <c r="T247" s="139"/>
      <c r="U247" s="142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</row>
    <row r="248" spans="1:75" ht="13.5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40"/>
      <c r="O248" s="140"/>
      <c r="P248" s="140"/>
      <c r="Q248" s="139"/>
      <c r="R248" s="139"/>
      <c r="S248" s="139"/>
      <c r="T248" s="139"/>
      <c r="U248" s="142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</row>
    <row r="249" spans="1:75" ht="13.5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40"/>
      <c r="O249" s="140"/>
      <c r="P249" s="140"/>
      <c r="Q249" s="139"/>
      <c r="R249" s="139"/>
      <c r="S249" s="139"/>
      <c r="T249" s="139"/>
      <c r="U249" s="142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</row>
    <row r="250" spans="1:75" ht="13.5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40"/>
      <c r="O250" s="140"/>
      <c r="P250" s="140"/>
      <c r="Q250" s="139"/>
      <c r="R250" s="139"/>
      <c r="S250" s="139"/>
      <c r="T250" s="139"/>
      <c r="U250" s="142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</row>
    <row r="251" spans="1:75" ht="13.5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40"/>
      <c r="O251" s="140"/>
      <c r="P251" s="140"/>
      <c r="Q251" s="139"/>
      <c r="R251" s="139"/>
      <c r="S251" s="139"/>
      <c r="T251" s="139"/>
      <c r="U251" s="142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</row>
    <row r="252" spans="1:75" ht="13.5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40"/>
      <c r="O252" s="140"/>
      <c r="P252" s="140"/>
      <c r="Q252" s="139"/>
      <c r="R252" s="139"/>
      <c r="S252" s="139"/>
      <c r="T252" s="139"/>
      <c r="U252" s="142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</row>
    <row r="253" spans="1:75" ht="13.5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40"/>
      <c r="O253" s="140"/>
      <c r="P253" s="140"/>
      <c r="Q253" s="139"/>
      <c r="R253" s="139"/>
      <c r="S253" s="139"/>
      <c r="T253" s="139"/>
      <c r="U253" s="142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</row>
    <row r="254" spans="1:75" ht="13.5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40"/>
      <c r="O254" s="140"/>
      <c r="P254" s="140"/>
      <c r="Q254" s="139"/>
      <c r="R254" s="139"/>
      <c r="S254" s="139"/>
      <c r="T254" s="139"/>
      <c r="U254" s="142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</row>
    <row r="255" spans="1:75" ht="13.5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40"/>
      <c r="O255" s="140"/>
      <c r="P255" s="140"/>
      <c r="Q255" s="139"/>
      <c r="R255" s="139"/>
      <c r="S255" s="139"/>
      <c r="T255" s="139"/>
      <c r="U255" s="142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</row>
    <row r="256" spans="1:75" ht="13.5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40"/>
      <c r="O256" s="140"/>
      <c r="P256" s="140"/>
      <c r="Q256" s="139"/>
      <c r="R256" s="139"/>
      <c r="S256" s="139"/>
      <c r="T256" s="139"/>
      <c r="U256" s="142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</row>
    <row r="257" spans="1:75" ht="13.5" customHeight="1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40"/>
      <c r="O257" s="140"/>
      <c r="P257" s="140"/>
      <c r="Q257" s="139"/>
      <c r="R257" s="139"/>
      <c r="S257" s="139"/>
      <c r="T257" s="139"/>
      <c r="U257" s="142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</row>
    <row r="258" spans="1:75" ht="13.5" customHeight="1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40"/>
      <c r="O258" s="140"/>
      <c r="P258" s="140"/>
      <c r="Q258" s="139"/>
      <c r="R258" s="139"/>
      <c r="S258" s="139"/>
      <c r="T258" s="139"/>
      <c r="U258" s="142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</row>
    <row r="259" spans="1:75" ht="13.5" customHeight="1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40"/>
      <c r="O259" s="140"/>
      <c r="P259" s="140"/>
      <c r="Q259" s="139"/>
      <c r="R259" s="139"/>
      <c r="S259" s="139"/>
      <c r="T259" s="139"/>
      <c r="U259" s="142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</row>
    <row r="260" spans="1:75" ht="13.5" customHeight="1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40"/>
      <c r="O260" s="140"/>
      <c r="P260" s="140"/>
      <c r="Q260" s="139"/>
      <c r="R260" s="139"/>
      <c r="S260" s="139"/>
      <c r="T260" s="139"/>
      <c r="U260" s="142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</row>
    <row r="261" spans="1:75" ht="13.5" customHeight="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40"/>
      <c r="O261" s="140"/>
      <c r="P261" s="140"/>
      <c r="Q261" s="139"/>
      <c r="R261" s="139"/>
      <c r="S261" s="139"/>
      <c r="T261" s="139"/>
      <c r="U261" s="142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</row>
    <row r="262" spans="1:75" ht="13.5" customHeight="1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40"/>
      <c r="O262" s="140"/>
      <c r="P262" s="140"/>
      <c r="Q262" s="139"/>
      <c r="R262" s="139"/>
      <c r="S262" s="139"/>
      <c r="T262" s="139"/>
      <c r="U262" s="142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</row>
    <row r="263" spans="1:75" ht="13.5" customHeight="1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40"/>
      <c r="O263" s="140"/>
      <c r="P263" s="140"/>
      <c r="Q263" s="139"/>
      <c r="R263" s="139"/>
      <c r="S263" s="139"/>
      <c r="T263" s="139"/>
      <c r="U263" s="142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</row>
    <row r="264" spans="1:75" ht="13.5" customHeight="1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40"/>
      <c r="O264" s="140"/>
      <c r="P264" s="140"/>
      <c r="Q264" s="139"/>
      <c r="R264" s="139"/>
      <c r="S264" s="139"/>
      <c r="T264" s="139"/>
      <c r="U264" s="142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</row>
    <row r="265" spans="1:75" ht="13.5" customHeight="1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40"/>
      <c r="O265" s="140"/>
      <c r="P265" s="140"/>
      <c r="Q265" s="139"/>
      <c r="R265" s="139"/>
      <c r="S265" s="139"/>
      <c r="T265" s="139"/>
      <c r="U265" s="142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</row>
    <row r="266" spans="1:75" ht="13.5" customHeight="1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40"/>
      <c r="O266" s="140"/>
      <c r="P266" s="140"/>
      <c r="Q266" s="139"/>
      <c r="R266" s="139"/>
      <c r="S266" s="139"/>
      <c r="T266" s="139"/>
      <c r="U266" s="142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</row>
    <row r="267" spans="1:75" ht="13.5" customHeight="1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40"/>
      <c r="O267" s="140"/>
      <c r="P267" s="140"/>
      <c r="Q267" s="139"/>
      <c r="R267" s="139"/>
      <c r="S267" s="139"/>
      <c r="T267" s="139"/>
      <c r="U267" s="142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</row>
    <row r="268" spans="1:75" ht="13.5" customHeight="1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40"/>
      <c r="O268" s="140"/>
      <c r="P268" s="140"/>
      <c r="Q268" s="139"/>
      <c r="R268" s="139"/>
      <c r="S268" s="139"/>
      <c r="T268" s="139"/>
      <c r="U268" s="142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</row>
    <row r="269" spans="1:75" ht="13.5" customHeight="1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40"/>
      <c r="O269" s="140"/>
      <c r="P269" s="140"/>
      <c r="Q269" s="139"/>
      <c r="R269" s="139"/>
      <c r="S269" s="139"/>
      <c r="T269" s="139"/>
      <c r="U269" s="142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</row>
    <row r="270" spans="1:75" ht="13.5" customHeight="1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40"/>
      <c r="O270" s="140"/>
      <c r="P270" s="140"/>
      <c r="Q270" s="139"/>
      <c r="R270" s="139"/>
      <c r="S270" s="139"/>
      <c r="T270" s="139"/>
      <c r="U270" s="142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</row>
    <row r="271" spans="1:75" ht="13.5" customHeight="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40"/>
      <c r="O271" s="140"/>
      <c r="P271" s="140"/>
      <c r="Q271" s="139"/>
      <c r="R271" s="139"/>
      <c r="S271" s="139"/>
      <c r="T271" s="139"/>
      <c r="U271" s="142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</row>
    <row r="272" spans="1:75" ht="13.5" customHeight="1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40"/>
      <c r="O272" s="140"/>
      <c r="P272" s="140"/>
      <c r="Q272" s="139"/>
      <c r="R272" s="139"/>
      <c r="S272" s="139"/>
      <c r="T272" s="139"/>
      <c r="U272" s="142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</row>
    <row r="273" spans="1:75" ht="13.5" customHeight="1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40"/>
      <c r="O273" s="140"/>
      <c r="P273" s="140"/>
      <c r="Q273" s="139"/>
      <c r="R273" s="139"/>
      <c r="S273" s="139"/>
      <c r="T273" s="139"/>
      <c r="U273" s="142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</row>
    <row r="274" spans="1:75" ht="13.5" customHeight="1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40"/>
      <c r="O274" s="140"/>
      <c r="P274" s="140"/>
      <c r="Q274" s="139"/>
      <c r="R274" s="139"/>
      <c r="S274" s="139"/>
      <c r="T274" s="139"/>
      <c r="U274" s="142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</row>
    <row r="275" spans="1:75" ht="13.5" customHeight="1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40"/>
      <c r="O275" s="140"/>
      <c r="P275" s="140"/>
      <c r="Q275" s="139"/>
      <c r="R275" s="139"/>
      <c r="S275" s="139"/>
      <c r="T275" s="139"/>
      <c r="U275" s="142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</row>
    <row r="276" spans="1:75" ht="13.5" customHeight="1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40"/>
      <c r="O276" s="140"/>
      <c r="P276" s="140"/>
      <c r="Q276" s="139"/>
      <c r="R276" s="139"/>
      <c r="S276" s="139"/>
      <c r="T276" s="139"/>
      <c r="U276" s="142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</row>
    <row r="277" spans="1:75" ht="13.5" customHeight="1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40"/>
      <c r="O277" s="140"/>
      <c r="P277" s="140"/>
      <c r="Q277" s="139"/>
      <c r="R277" s="139"/>
      <c r="S277" s="139"/>
      <c r="T277" s="139"/>
      <c r="U277" s="142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</row>
    <row r="278" spans="1:75" ht="13.5" customHeight="1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40"/>
      <c r="O278" s="140"/>
      <c r="P278" s="140"/>
      <c r="Q278" s="139"/>
      <c r="R278" s="139"/>
      <c r="S278" s="139"/>
      <c r="T278" s="139"/>
      <c r="U278" s="142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</row>
    <row r="279" spans="1:75" ht="13.5" customHeight="1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40"/>
      <c r="O279" s="140"/>
      <c r="P279" s="140"/>
      <c r="Q279" s="139"/>
      <c r="R279" s="139"/>
      <c r="S279" s="139"/>
      <c r="T279" s="139"/>
      <c r="U279" s="142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</row>
    <row r="280" spans="1:75" ht="13.5" customHeight="1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40"/>
      <c r="O280" s="140"/>
      <c r="P280" s="140"/>
      <c r="Q280" s="139"/>
      <c r="R280" s="139"/>
      <c r="S280" s="139"/>
      <c r="T280" s="139"/>
      <c r="U280" s="142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</row>
    <row r="281" spans="1:75" ht="13.5" customHeight="1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40"/>
      <c r="O281" s="140"/>
      <c r="P281" s="140"/>
      <c r="Q281" s="139"/>
      <c r="R281" s="139"/>
      <c r="S281" s="139"/>
      <c r="T281" s="139"/>
      <c r="U281" s="142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</row>
    <row r="282" spans="1:75" ht="13.5" customHeight="1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40"/>
      <c r="O282" s="140"/>
      <c r="P282" s="140"/>
      <c r="Q282" s="139"/>
      <c r="R282" s="139"/>
      <c r="S282" s="139"/>
      <c r="T282" s="139"/>
      <c r="U282" s="142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</row>
    <row r="283" spans="1:75" ht="13.5" customHeight="1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40"/>
      <c r="O283" s="140"/>
      <c r="P283" s="140"/>
      <c r="Q283" s="139"/>
      <c r="R283" s="139"/>
      <c r="S283" s="139"/>
      <c r="T283" s="139"/>
      <c r="U283" s="142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</row>
    <row r="284" spans="1:75" ht="13.5" customHeight="1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40"/>
      <c r="O284" s="140"/>
      <c r="P284" s="140"/>
      <c r="Q284" s="139"/>
      <c r="R284" s="139"/>
      <c r="S284" s="139"/>
      <c r="T284" s="139"/>
      <c r="U284" s="142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</row>
    <row r="285" spans="1:75" ht="13.5" customHeight="1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40"/>
      <c r="O285" s="140"/>
      <c r="P285" s="140"/>
      <c r="Q285" s="139"/>
      <c r="R285" s="139"/>
      <c r="S285" s="139"/>
      <c r="T285" s="139"/>
      <c r="U285" s="142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</row>
    <row r="286" spans="1:75" ht="13.5" customHeight="1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40"/>
      <c r="O286" s="140"/>
      <c r="P286" s="140"/>
      <c r="Q286" s="139"/>
      <c r="R286" s="139"/>
      <c r="S286" s="139"/>
      <c r="T286" s="139"/>
      <c r="U286" s="142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</row>
    <row r="287" spans="1:75" ht="13.5" customHeight="1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40"/>
      <c r="O287" s="140"/>
      <c r="P287" s="140"/>
      <c r="Q287" s="139"/>
      <c r="R287" s="139"/>
      <c r="S287" s="139"/>
      <c r="T287" s="139"/>
      <c r="U287" s="142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</row>
    <row r="288" spans="1:75" ht="13.5" customHeight="1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40"/>
      <c r="O288" s="140"/>
      <c r="P288" s="140"/>
      <c r="Q288" s="139"/>
      <c r="R288" s="139"/>
      <c r="S288" s="139"/>
      <c r="T288" s="139"/>
      <c r="U288" s="142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</row>
    <row r="289" spans="1:75" ht="13.5" customHeight="1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40"/>
      <c r="O289" s="140"/>
      <c r="P289" s="140"/>
      <c r="Q289" s="139"/>
      <c r="R289" s="139"/>
      <c r="S289" s="139"/>
      <c r="T289" s="139"/>
      <c r="U289" s="142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</row>
    <row r="290" spans="1:75" ht="13.5" customHeight="1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40"/>
      <c r="O290" s="140"/>
      <c r="P290" s="140"/>
      <c r="Q290" s="139"/>
      <c r="R290" s="139"/>
      <c r="S290" s="139"/>
      <c r="T290" s="139"/>
      <c r="U290" s="142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</row>
    <row r="291" spans="1:75" ht="13.5" customHeight="1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40"/>
      <c r="O291" s="140"/>
      <c r="P291" s="140"/>
      <c r="Q291" s="139"/>
      <c r="R291" s="139"/>
      <c r="S291" s="139"/>
      <c r="T291" s="139"/>
      <c r="U291" s="142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</row>
    <row r="292" spans="1:75" ht="13.5" customHeight="1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40"/>
      <c r="O292" s="140"/>
      <c r="P292" s="140"/>
      <c r="Q292" s="139"/>
      <c r="R292" s="139"/>
      <c r="S292" s="139"/>
      <c r="T292" s="139"/>
      <c r="U292" s="142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</row>
    <row r="293" spans="1:75" ht="13.5" customHeight="1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40"/>
      <c r="O293" s="140"/>
      <c r="P293" s="140"/>
      <c r="Q293" s="139"/>
      <c r="R293" s="139"/>
      <c r="S293" s="139"/>
      <c r="T293" s="139"/>
      <c r="U293" s="142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</row>
    <row r="294" spans="1:75" ht="13.5" customHeight="1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40"/>
      <c r="O294" s="140"/>
      <c r="P294" s="140"/>
      <c r="Q294" s="139"/>
      <c r="R294" s="139"/>
      <c r="S294" s="139"/>
      <c r="T294" s="139"/>
      <c r="U294" s="142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</row>
    <row r="295" spans="1:75" ht="13.5" customHeight="1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40"/>
      <c r="O295" s="140"/>
      <c r="P295" s="140"/>
      <c r="Q295" s="139"/>
      <c r="R295" s="139"/>
      <c r="S295" s="139"/>
      <c r="T295" s="139"/>
      <c r="U295" s="142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</row>
    <row r="296" spans="1:75" ht="13.5" customHeight="1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40"/>
      <c r="O296" s="140"/>
      <c r="P296" s="140"/>
      <c r="Q296" s="139"/>
      <c r="R296" s="139"/>
      <c r="S296" s="139"/>
      <c r="T296" s="139"/>
      <c r="U296" s="142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</row>
    <row r="297" spans="1:75" ht="13.5" customHeight="1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40"/>
      <c r="O297" s="140"/>
      <c r="P297" s="140"/>
      <c r="Q297" s="139"/>
      <c r="R297" s="139"/>
      <c r="S297" s="139"/>
      <c r="T297" s="139"/>
      <c r="U297" s="142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</row>
    <row r="298" spans="1:75" ht="13.5" customHeight="1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40"/>
      <c r="O298" s="140"/>
      <c r="P298" s="140"/>
      <c r="Q298" s="139"/>
      <c r="R298" s="139"/>
      <c r="S298" s="139"/>
      <c r="T298" s="139"/>
      <c r="U298" s="142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</row>
    <row r="299" spans="1:75" ht="13.5" customHeight="1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40"/>
      <c r="O299" s="140"/>
      <c r="P299" s="140"/>
      <c r="Q299" s="139"/>
      <c r="R299" s="139"/>
      <c r="S299" s="139"/>
      <c r="T299" s="139"/>
      <c r="U299" s="142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</row>
    <row r="300" spans="1:75" ht="13.5" customHeight="1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40"/>
      <c r="O300" s="140"/>
      <c r="P300" s="140"/>
      <c r="Q300" s="139"/>
      <c r="R300" s="139"/>
      <c r="S300" s="139"/>
      <c r="T300" s="139"/>
      <c r="U300" s="142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</row>
    <row r="301" spans="1:75" ht="13.5" customHeight="1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40"/>
      <c r="O301" s="140"/>
      <c r="P301" s="140"/>
      <c r="Q301" s="139"/>
      <c r="R301" s="139"/>
      <c r="S301" s="139"/>
      <c r="T301" s="139"/>
      <c r="U301" s="142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</row>
    <row r="302" spans="1:75" ht="13.5" customHeight="1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40"/>
      <c r="O302" s="140"/>
      <c r="P302" s="140"/>
      <c r="Q302" s="139"/>
      <c r="R302" s="139"/>
      <c r="S302" s="139"/>
      <c r="T302" s="139"/>
      <c r="U302" s="142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</row>
    <row r="303" spans="1:75" ht="13.5" customHeight="1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40"/>
      <c r="O303" s="140"/>
      <c r="P303" s="140"/>
      <c r="Q303" s="139"/>
      <c r="R303" s="139"/>
      <c r="S303" s="139"/>
      <c r="T303" s="139"/>
      <c r="U303" s="142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</row>
    <row r="304" spans="1:75" ht="13.5" customHeight="1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40"/>
      <c r="O304" s="140"/>
      <c r="P304" s="140"/>
      <c r="Q304" s="139"/>
      <c r="R304" s="139"/>
      <c r="S304" s="139"/>
      <c r="T304" s="139"/>
      <c r="U304" s="142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</row>
    <row r="305" spans="1:75" ht="13.5" customHeight="1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40"/>
      <c r="O305" s="140"/>
      <c r="P305" s="140"/>
      <c r="Q305" s="139"/>
      <c r="R305" s="139"/>
      <c r="S305" s="139"/>
      <c r="T305" s="139"/>
      <c r="U305" s="142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</row>
    <row r="306" spans="1:75" ht="13.5" customHeight="1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40"/>
      <c r="O306" s="140"/>
      <c r="P306" s="140"/>
      <c r="Q306" s="139"/>
      <c r="R306" s="139"/>
      <c r="S306" s="139"/>
      <c r="T306" s="139"/>
      <c r="U306" s="142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</row>
    <row r="307" spans="1:75" ht="13.5" customHeight="1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40"/>
      <c r="O307" s="140"/>
      <c r="P307" s="140"/>
      <c r="Q307" s="139"/>
      <c r="R307" s="139"/>
      <c r="S307" s="139"/>
      <c r="T307" s="139"/>
      <c r="U307" s="142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</row>
    <row r="308" spans="1:75" ht="13.5" customHeight="1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40"/>
      <c r="O308" s="140"/>
      <c r="P308" s="140"/>
      <c r="Q308" s="139"/>
      <c r="R308" s="139"/>
      <c r="S308" s="139"/>
      <c r="T308" s="139"/>
      <c r="U308" s="142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</row>
    <row r="309" spans="1:75" ht="13.5" customHeight="1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40"/>
      <c r="O309" s="140"/>
      <c r="P309" s="140"/>
      <c r="Q309" s="139"/>
      <c r="R309" s="139"/>
      <c r="S309" s="139"/>
      <c r="T309" s="139"/>
      <c r="U309" s="142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</row>
    <row r="310" spans="1:75" ht="13.5" customHeight="1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40"/>
      <c r="O310" s="140"/>
      <c r="P310" s="140"/>
      <c r="Q310" s="139"/>
      <c r="R310" s="139"/>
      <c r="S310" s="139"/>
      <c r="T310" s="139"/>
      <c r="U310" s="142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</row>
    <row r="311" spans="1:75" ht="13.5" customHeight="1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40"/>
      <c r="O311" s="140"/>
      <c r="P311" s="140"/>
      <c r="Q311" s="139"/>
      <c r="R311" s="139"/>
      <c r="S311" s="139"/>
      <c r="T311" s="139"/>
      <c r="U311" s="142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</row>
    <row r="312" spans="1:75" ht="13.5" customHeight="1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40"/>
      <c r="O312" s="140"/>
      <c r="P312" s="140"/>
      <c r="Q312" s="139"/>
      <c r="R312" s="139"/>
      <c r="S312" s="139"/>
      <c r="T312" s="139"/>
      <c r="U312" s="142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  <c r="BU312" s="139"/>
      <c r="BV312" s="139"/>
      <c r="BW312" s="139"/>
    </row>
    <row r="313" spans="1:75" ht="13.5" customHeight="1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40"/>
      <c r="O313" s="140"/>
      <c r="P313" s="140"/>
      <c r="Q313" s="139"/>
      <c r="R313" s="139"/>
      <c r="S313" s="139"/>
      <c r="T313" s="139"/>
      <c r="U313" s="142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39"/>
      <c r="BW313" s="139"/>
    </row>
    <row r="314" spans="1:75" ht="13.5" customHeight="1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40"/>
      <c r="O314" s="140"/>
      <c r="P314" s="140"/>
      <c r="Q314" s="139"/>
      <c r="R314" s="139"/>
      <c r="S314" s="139"/>
      <c r="T314" s="139"/>
      <c r="U314" s="142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  <c r="BU314" s="139"/>
      <c r="BV314" s="139"/>
      <c r="BW314" s="139"/>
    </row>
    <row r="315" spans="1:75" ht="13.5" customHeight="1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40"/>
      <c r="O315" s="140"/>
      <c r="P315" s="140"/>
      <c r="Q315" s="139"/>
      <c r="R315" s="139"/>
      <c r="S315" s="139"/>
      <c r="T315" s="139"/>
      <c r="U315" s="142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  <c r="BU315" s="139"/>
      <c r="BV315" s="139"/>
      <c r="BW315" s="139"/>
    </row>
    <row r="316" spans="1:75" ht="13.5" customHeight="1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40"/>
      <c r="O316" s="140"/>
      <c r="P316" s="140"/>
      <c r="Q316" s="139"/>
      <c r="R316" s="139"/>
      <c r="S316" s="139"/>
      <c r="T316" s="139"/>
      <c r="U316" s="142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  <c r="BU316" s="139"/>
      <c r="BV316" s="139"/>
      <c r="BW316" s="139"/>
    </row>
    <row r="317" spans="1:75" ht="13.5" customHeight="1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40"/>
      <c r="O317" s="140"/>
      <c r="P317" s="140"/>
      <c r="Q317" s="139"/>
      <c r="R317" s="139"/>
      <c r="S317" s="139"/>
      <c r="T317" s="139"/>
      <c r="U317" s="142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</row>
    <row r="318" spans="1:75" ht="13.5" customHeight="1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40"/>
      <c r="O318" s="140"/>
      <c r="P318" s="140"/>
      <c r="Q318" s="139"/>
      <c r="R318" s="139"/>
      <c r="S318" s="139"/>
      <c r="T318" s="139"/>
      <c r="U318" s="142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39"/>
      <c r="BW318" s="139"/>
    </row>
    <row r="319" spans="1:75" ht="13.5" customHeight="1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40"/>
      <c r="O319" s="140"/>
      <c r="P319" s="140"/>
      <c r="Q319" s="139"/>
      <c r="R319" s="139"/>
      <c r="S319" s="139"/>
      <c r="T319" s="139"/>
      <c r="U319" s="142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  <c r="BU319" s="139"/>
      <c r="BV319" s="139"/>
      <c r="BW319" s="139"/>
    </row>
    <row r="320" spans="1:75" ht="13.5" customHeight="1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40"/>
      <c r="O320" s="140"/>
      <c r="P320" s="140"/>
      <c r="Q320" s="139"/>
      <c r="R320" s="139"/>
      <c r="S320" s="139"/>
      <c r="T320" s="139"/>
      <c r="U320" s="142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  <c r="BU320" s="139"/>
      <c r="BV320" s="139"/>
      <c r="BW320" s="139"/>
    </row>
    <row r="321" spans="1:75" ht="13.5" customHeight="1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40"/>
      <c r="O321" s="140"/>
      <c r="P321" s="140"/>
      <c r="Q321" s="139"/>
      <c r="R321" s="139"/>
      <c r="S321" s="139"/>
      <c r="T321" s="139"/>
      <c r="U321" s="142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</row>
    <row r="322" spans="1:75" ht="13.5" customHeight="1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40"/>
      <c r="O322" s="140"/>
      <c r="P322" s="140"/>
      <c r="Q322" s="139"/>
      <c r="R322" s="139"/>
      <c r="S322" s="139"/>
      <c r="T322" s="139"/>
      <c r="U322" s="142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  <c r="BU322" s="139"/>
      <c r="BV322" s="139"/>
      <c r="BW322" s="139"/>
    </row>
    <row r="323" spans="1:75" ht="13.5" customHeight="1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40"/>
      <c r="O323" s="140"/>
      <c r="P323" s="140"/>
      <c r="Q323" s="139"/>
      <c r="R323" s="139"/>
      <c r="S323" s="139"/>
      <c r="T323" s="139"/>
      <c r="U323" s="142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  <c r="BU323" s="139"/>
      <c r="BV323" s="139"/>
      <c r="BW323" s="139"/>
    </row>
    <row r="324" spans="1:75" ht="13.5" customHeight="1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40"/>
      <c r="O324" s="140"/>
      <c r="P324" s="140"/>
      <c r="Q324" s="139"/>
      <c r="R324" s="139"/>
      <c r="S324" s="139"/>
      <c r="T324" s="139"/>
      <c r="U324" s="142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</row>
    <row r="325" spans="1:75" ht="13.5" customHeight="1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40"/>
      <c r="O325" s="140"/>
      <c r="P325" s="140"/>
      <c r="Q325" s="139"/>
      <c r="R325" s="139"/>
      <c r="S325" s="139"/>
      <c r="T325" s="139"/>
      <c r="U325" s="142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</row>
    <row r="326" spans="1:75" ht="13.5" customHeight="1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40"/>
      <c r="O326" s="140"/>
      <c r="P326" s="140"/>
      <c r="Q326" s="139"/>
      <c r="R326" s="139"/>
      <c r="S326" s="139"/>
      <c r="T326" s="139"/>
      <c r="U326" s="142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</row>
    <row r="327" spans="1:75" ht="13.5" customHeight="1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40"/>
      <c r="O327" s="140"/>
      <c r="P327" s="140"/>
      <c r="Q327" s="139"/>
      <c r="R327" s="139"/>
      <c r="S327" s="139"/>
      <c r="T327" s="139"/>
      <c r="U327" s="142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</row>
    <row r="328" spans="1:75" ht="13.5" customHeight="1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40"/>
      <c r="O328" s="140"/>
      <c r="P328" s="140"/>
      <c r="Q328" s="139"/>
      <c r="R328" s="139"/>
      <c r="S328" s="139"/>
      <c r="T328" s="139"/>
      <c r="U328" s="142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  <c r="BU328" s="139"/>
      <c r="BV328" s="139"/>
      <c r="BW328" s="139"/>
    </row>
    <row r="329" spans="1:75" ht="13.5" customHeight="1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40"/>
      <c r="O329" s="140"/>
      <c r="P329" s="140"/>
      <c r="Q329" s="139"/>
      <c r="R329" s="139"/>
      <c r="S329" s="139"/>
      <c r="T329" s="139"/>
      <c r="U329" s="142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</row>
    <row r="330" spans="1:75" ht="13.5" customHeight="1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40"/>
      <c r="O330" s="140"/>
      <c r="P330" s="140"/>
      <c r="Q330" s="139"/>
      <c r="R330" s="139"/>
      <c r="S330" s="139"/>
      <c r="T330" s="139"/>
      <c r="U330" s="142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</row>
    <row r="331" spans="1:75" ht="13.5" customHeight="1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40"/>
      <c r="O331" s="140"/>
      <c r="P331" s="140"/>
      <c r="Q331" s="139"/>
      <c r="R331" s="139"/>
      <c r="S331" s="139"/>
      <c r="T331" s="139"/>
      <c r="U331" s="142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</row>
    <row r="332" spans="1:75" ht="13.5" customHeight="1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40"/>
      <c r="O332" s="140"/>
      <c r="P332" s="140"/>
      <c r="Q332" s="139"/>
      <c r="R332" s="139"/>
      <c r="S332" s="139"/>
      <c r="T332" s="139"/>
      <c r="U332" s="142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</row>
    <row r="333" spans="1:75" ht="13.5" customHeight="1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40"/>
      <c r="O333" s="140"/>
      <c r="P333" s="140"/>
      <c r="Q333" s="139"/>
      <c r="R333" s="139"/>
      <c r="S333" s="139"/>
      <c r="T333" s="139"/>
      <c r="U333" s="142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  <c r="BU333" s="139"/>
      <c r="BV333" s="139"/>
      <c r="BW333" s="139"/>
    </row>
    <row r="334" spans="1:75" ht="13.5" customHeight="1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40"/>
      <c r="O334" s="140"/>
      <c r="P334" s="140"/>
      <c r="Q334" s="139"/>
      <c r="R334" s="139"/>
      <c r="S334" s="139"/>
      <c r="T334" s="139"/>
      <c r="U334" s="142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39"/>
      <c r="BW334" s="139"/>
    </row>
    <row r="335" spans="1:75" ht="13.5" customHeight="1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40"/>
      <c r="O335" s="140"/>
      <c r="P335" s="140"/>
      <c r="Q335" s="139"/>
      <c r="R335" s="139"/>
      <c r="S335" s="139"/>
      <c r="T335" s="139"/>
      <c r="U335" s="142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39"/>
      <c r="BW335" s="139"/>
    </row>
    <row r="336" spans="1:75" ht="13.5" customHeight="1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40"/>
      <c r="O336" s="140"/>
      <c r="P336" s="140"/>
      <c r="Q336" s="139"/>
      <c r="R336" s="139"/>
      <c r="S336" s="139"/>
      <c r="T336" s="139"/>
      <c r="U336" s="142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  <c r="BU336" s="139"/>
      <c r="BV336" s="139"/>
      <c r="BW336" s="139"/>
    </row>
    <row r="337" spans="1:75" ht="13.5" customHeight="1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40"/>
      <c r="O337" s="140"/>
      <c r="P337" s="140"/>
      <c r="Q337" s="139"/>
      <c r="R337" s="139"/>
      <c r="S337" s="139"/>
      <c r="T337" s="139"/>
      <c r="U337" s="142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</row>
    <row r="338" spans="1:75" ht="13.5" customHeight="1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40"/>
      <c r="O338" s="140"/>
      <c r="P338" s="140"/>
      <c r="Q338" s="139"/>
      <c r="R338" s="139"/>
      <c r="S338" s="139"/>
      <c r="T338" s="139"/>
      <c r="U338" s="142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  <c r="BU338" s="139"/>
      <c r="BV338" s="139"/>
      <c r="BW338" s="139"/>
    </row>
    <row r="339" spans="1:75" ht="13.5" customHeight="1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40"/>
      <c r="O339" s="140"/>
      <c r="P339" s="140"/>
      <c r="Q339" s="139"/>
      <c r="R339" s="139"/>
      <c r="S339" s="139"/>
      <c r="T339" s="139"/>
      <c r="U339" s="142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</row>
    <row r="340" spans="1:75" ht="13.5" customHeight="1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40"/>
      <c r="O340" s="140"/>
      <c r="P340" s="140"/>
      <c r="Q340" s="139"/>
      <c r="R340" s="139"/>
      <c r="S340" s="139"/>
      <c r="T340" s="139"/>
      <c r="U340" s="142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</row>
    <row r="341" spans="1:75" ht="13.5" customHeight="1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40"/>
      <c r="O341" s="140"/>
      <c r="P341" s="140"/>
      <c r="Q341" s="139"/>
      <c r="R341" s="139"/>
      <c r="S341" s="139"/>
      <c r="T341" s="139"/>
      <c r="U341" s="142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</row>
    <row r="342" spans="1:75" ht="13.5" customHeight="1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40"/>
      <c r="O342" s="140"/>
      <c r="P342" s="140"/>
      <c r="Q342" s="139"/>
      <c r="R342" s="139"/>
      <c r="S342" s="139"/>
      <c r="T342" s="139"/>
      <c r="U342" s="142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  <c r="BU342" s="139"/>
      <c r="BV342" s="139"/>
      <c r="BW342" s="139"/>
    </row>
    <row r="343" spans="1:75" ht="13.5" customHeight="1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40"/>
      <c r="O343" s="140"/>
      <c r="P343" s="140"/>
      <c r="Q343" s="139"/>
      <c r="R343" s="139"/>
      <c r="S343" s="139"/>
      <c r="T343" s="139"/>
      <c r="U343" s="142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  <c r="BU343" s="139"/>
      <c r="BV343" s="139"/>
      <c r="BW343" s="139"/>
    </row>
    <row r="344" spans="1:75" ht="13.5" customHeight="1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40"/>
      <c r="O344" s="140"/>
      <c r="P344" s="140"/>
      <c r="Q344" s="139"/>
      <c r="R344" s="139"/>
      <c r="S344" s="139"/>
      <c r="T344" s="139"/>
      <c r="U344" s="142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  <c r="BU344" s="139"/>
      <c r="BV344" s="139"/>
      <c r="BW344" s="139"/>
    </row>
    <row r="345" spans="1:75" ht="13.5" customHeight="1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40"/>
      <c r="O345" s="140"/>
      <c r="P345" s="140"/>
      <c r="Q345" s="139"/>
      <c r="R345" s="139"/>
      <c r="S345" s="139"/>
      <c r="T345" s="139"/>
      <c r="U345" s="142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39"/>
      <c r="BW345" s="139"/>
    </row>
    <row r="346" spans="1:75" ht="13.5" customHeight="1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40"/>
      <c r="O346" s="140"/>
      <c r="P346" s="140"/>
      <c r="Q346" s="139"/>
      <c r="R346" s="139"/>
      <c r="S346" s="139"/>
      <c r="T346" s="139"/>
      <c r="U346" s="142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</row>
    <row r="347" spans="1:75" ht="13.5" customHeight="1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40"/>
      <c r="O347" s="140"/>
      <c r="P347" s="140"/>
      <c r="Q347" s="139"/>
      <c r="R347" s="139"/>
      <c r="S347" s="139"/>
      <c r="T347" s="139"/>
      <c r="U347" s="142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  <c r="BU347" s="139"/>
      <c r="BV347" s="139"/>
      <c r="BW347" s="139"/>
    </row>
    <row r="348" spans="1:75" ht="13.5" customHeight="1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40"/>
      <c r="O348" s="140"/>
      <c r="P348" s="140"/>
      <c r="Q348" s="139"/>
      <c r="R348" s="139"/>
      <c r="S348" s="139"/>
      <c r="T348" s="139"/>
      <c r="U348" s="142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</row>
    <row r="349" spans="1:75" ht="13.5" customHeight="1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40"/>
      <c r="O349" s="140"/>
      <c r="P349" s="140"/>
      <c r="Q349" s="139"/>
      <c r="R349" s="139"/>
      <c r="S349" s="139"/>
      <c r="T349" s="139"/>
      <c r="U349" s="142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</row>
    <row r="350" spans="1:75" ht="13.5" customHeight="1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40"/>
      <c r="O350" s="140"/>
      <c r="P350" s="140"/>
      <c r="Q350" s="139"/>
      <c r="R350" s="139"/>
      <c r="S350" s="139"/>
      <c r="T350" s="139"/>
      <c r="U350" s="142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39"/>
      <c r="BW350" s="139"/>
    </row>
    <row r="351" spans="1:75" ht="13.5" customHeight="1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40"/>
      <c r="O351" s="140"/>
      <c r="P351" s="140"/>
      <c r="Q351" s="139"/>
      <c r="R351" s="139"/>
      <c r="S351" s="139"/>
      <c r="T351" s="139"/>
      <c r="U351" s="142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39"/>
      <c r="BW351" s="139"/>
    </row>
    <row r="352" spans="1:75" ht="13.5" customHeight="1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40"/>
      <c r="O352" s="140"/>
      <c r="P352" s="140"/>
      <c r="Q352" s="139"/>
      <c r="R352" s="139"/>
      <c r="S352" s="139"/>
      <c r="T352" s="139"/>
      <c r="U352" s="142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  <c r="BU352" s="139"/>
      <c r="BV352" s="139"/>
      <c r="BW352" s="139"/>
    </row>
    <row r="353" spans="1:75" ht="13.5" customHeight="1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40"/>
      <c r="O353" s="140"/>
      <c r="P353" s="140"/>
      <c r="Q353" s="139"/>
      <c r="R353" s="139"/>
      <c r="S353" s="139"/>
      <c r="T353" s="139"/>
      <c r="U353" s="142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  <c r="BU353" s="139"/>
      <c r="BV353" s="139"/>
      <c r="BW353" s="139"/>
    </row>
    <row r="354" spans="1:75" ht="13.5" customHeight="1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40"/>
      <c r="O354" s="140"/>
      <c r="P354" s="140"/>
      <c r="Q354" s="139"/>
      <c r="R354" s="139"/>
      <c r="S354" s="139"/>
      <c r="T354" s="139"/>
      <c r="U354" s="142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</row>
    <row r="355" spans="1:75" ht="13.5" customHeight="1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40"/>
      <c r="O355" s="140"/>
      <c r="P355" s="140"/>
      <c r="Q355" s="139"/>
      <c r="R355" s="139"/>
      <c r="S355" s="139"/>
      <c r="T355" s="139"/>
      <c r="U355" s="142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</row>
    <row r="356" spans="1:75" ht="13.5" customHeight="1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40"/>
      <c r="O356" s="140"/>
      <c r="P356" s="140"/>
      <c r="Q356" s="139"/>
      <c r="R356" s="139"/>
      <c r="S356" s="139"/>
      <c r="T356" s="139"/>
      <c r="U356" s="142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</row>
    <row r="357" spans="1:75" ht="13.5" customHeight="1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40"/>
      <c r="O357" s="140"/>
      <c r="P357" s="140"/>
      <c r="Q357" s="139"/>
      <c r="R357" s="139"/>
      <c r="S357" s="139"/>
      <c r="T357" s="139"/>
      <c r="U357" s="142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</row>
    <row r="358" spans="1:75" ht="13.5" customHeight="1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40"/>
      <c r="O358" s="140"/>
      <c r="P358" s="140"/>
      <c r="Q358" s="139"/>
      <c r="R358" s="139"/>
      <c r="S358" s="139"/>
      <c r="T358" s="139"/>
      <c r="U358" s="142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</row>
    <row r="359" spans="1:75" ht="13.5" customHeight="1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40"/>
      <c r="O359" s="140"/>
      <c r="P359" s="140"/>
      <c r="Q359" s="139"/>
      <c r="R359" s="139"/>
      <c r="S359" s="139"/>
      <c r="T359" s="139"/>
      <c r="U359" s="142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</row>
    <row r="360" spans="1:75" ht="13.5" customHeight="1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40"/>
      <c r="O360" s="140"/>
      <c r="P360" s="140"/>
      <c r="Q360" s="139"/>
      <c r="R360" s="139"/>
      <c r="S360" s="139"/>
      <c r="T360" s="139"/>
      <c r="U360" s="142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</row>
    <row r="361" spans="1:75" ht="13.5" customHeight="1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40"/>
      <c r="O361" s="140"/>
      <c r="P361" s="140"/>
      <c r="Q361" s="139"/>
      <c r="R361" s="139"/>
      <c r="S361" s="139"/>
      <c r="T361" s="139"/>
      <c r="U361" s="142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</row>
    <row r="362" spans="1:75" ht="13.5" customHeight="1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40"/>
      <c r="O362" s="140"/>
      <c r="P362" s="140"/>
      <c r="Q362" s="139"/>
      <c r="R362" s="139"/>
      <c r="S362" s="139"/>
      <c r="T362" s="139"/>
      <c r="U362" s="142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  <c r="BU362" s="139"/>
      <c r="BV362" s="139"/>
      <c r="BW362" s="139"/>
    </row>
    <row r="363" spans="1:75" ht="13.5" customHeight="1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40"/>
      <c r="O363" s="140"/>
      <c r="P363" s="140"/>
      <c r="Q363" s="139"/>
      <c r="R363" s="139"/>
      <c r="S363" s="139"/>
      <c r="T363" s="139"/>
      <c r="U363" s="142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39"/>
      <c r="BW363" s="139"/>
    </row>
    <row r="364" spans="1:75" ht="13.5" customHeight="1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40"/>
      <c r="O364" s="140"/>
      <c r="P364" s="140"/>
      <c r="Q364" s="139"/>
      <c r="R364" s="139"/>
      <c r="S364" s="139"/>
      <c r="T364" s="139"/>
      <c r="U364" s="142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</row>
    <row r="365" spans="1:75" ht="13.5" customHeight="1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40"/>
      <c r="O365" s="140"/>
      <c r="P365" s="140"/>
      <c r="Q365" s="139"/>
      <c r="R365" s="139"/>
      <c r="S365" s="139"/>
      <c r="T365" s="139"/>
      <c r="U365" s="142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  <c r="BU365" s="139"/>
      <c r="BV365" s="139"/>
      <c r="BW365" s="139"/>
    </row>
    <row r="366" spans="1:75" ht="13.5" customHeight="1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40"/>
      <c r="O366" s="140"/>
      <c r="P366" s="140"/>
      <c r="Q366" s="139"/>
      <c r="R366" s="139"/>
      <c r="S366" s="139"/>
      <c r="T366" s="139"/>
      <c r="U366" s="142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</row>
    <row r="367" spans="1:75" ht="13.5" customHeight="1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40"/>
      <c r="O367" s="140"/>
      <c r="P367" s="140"/>
      <c r="Q367" s="139"/>
      <c r="R367" s="139"/>
      <c r="S367" s="139"/>
      <c r="T367" s="139"/>
      <c r="U367" s="142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</row>
    <row r="368" spans="1:75" ht="13.5" customHeight="1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40"/>
      <c r="O368" s="140"/>
      <c r="P368" s="140"/>
      <c r="Q368" s="139"/>
      <c r="R368" s="139"/>
      <c r="S368" s="139"/>
      <c r="T368" s="139"/>
      <c r="U368" s="142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</row>
    <row r="369" spans="1:75" ht="13.5" customHeight="1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40"/>
      <c r="O369" s="140"/>
      <c r="P369" s="140"/>
      <c r="Q369" s="139"/>
      <c r="R369" s="139"/>
      <c r="S369" s="139"/>
      <c r="T369" s="139"/>
      <c r="U369" s="142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</row>
    <row r="370" spans="1:75" ht="13.5" customHeight="1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40"/>
      <c r="O370" s="140"/>
      <c r="P370" s="140"/>
      <c r="Q370" s="139"/>
      <c r="R370" s="139"/>
      <c r="S370" s="139"/>
      <c r="T370" s="139"/>
      <c r="U370" s="142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</row>
    <row r="371" spans="1:75" ht="13.5" customHeight="1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40"/>
      <c r="O371" s="140"/>
      <c r="P371" s="140"/>
      <c r="Q371" s="139"/>
      <c r="R371" s="139"/>
      <c r="S371" s="139"/>
      <c r="T371" s="139"/>
      <c r="U371" s="142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</row>
    <row r="372" spans="1:75" ht="13.5" customHeight="1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40"/>
      <c r="O372" s="140"/>
      <c r="P372" s="140"/>
      <c r="Q372" s="139"/>
      <c r="R372" s="139"/>
      <c r="S372" s="139"/>
      <c r="T372" s="139"/>
      <c r="U372" s="142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</row>
    <row r="373" spans="1:75" ht="13.5" customHeight="1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40"/>
      <c r="O373" s="140"/>
      <c r="P373" s="140"/>
      <c r="Q373" s="139"/>
      <c r="R373" s="139"/>
      <c r="S373" s="139"/>
      <c r="T373" s="139"/>
      <c r="U373" s="142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</row>
    <row r="374" spans="1:75" ht="13.5" customHeight="1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40"/>
      <c r="O374" s="140"/>
      <c r="P374" s="140"/>
      <c r="Q374" s="139"/>
      <c r="R374" s="139"/>
      <c r="S374" s="139"/>
      <c r="T374" s="139"/>
      <c r="U374" s="142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</row>
    <row r="375" spans="1:75" ht="13.5" customHeight="1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40"/>
      <c r="O375" s="140"/>
      <c r="P375" s="140"/>
      <c r="Q375" s="139"/>
      <c r="R375" s="139"/>
      <c r="S375" s="139"/>
      <c r="T375" s="139"/>
      <c r="U375" s="142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</row>
    <row r="376" spans="1:75" ht="13.5" customHeight="1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40"/>
      <c r="O376" s="140"/>
      <c r="P376" s="140"/>
      <c r="Q376" s="139"/>
      <c r="R376" s="139"/>
      <c r="S376" s="139"/>
      <c r="T376" s="139"/>
      <c r="U376" s="142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</row>
    <row r="377" spans="1:75" ht="13.5" customHeight="1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40"/>
      <c r="O377" s="140"/>
      <c r="P377" s="140"/>
      <c r="Q377" s="139"/>
      <c r="R377" s="139"/>
      <c r="S377" s="139"/>
      <c r="T377" s="139"/>
      <c r="U377" s="142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</row>
    <row r="378" spans="1:75" ht="13.5" customHeight="1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40"/>
      <c r="O378" s="140"/>
      <c r="P378" s="140"/>
      <c r="Q378" s="139"/>
      <c r="R378" s="139"/>
      <c r="S378" s="139"/>
      <c r="T378" s="139"/>
      <c r="U378" s="142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</row>
    <row r="379" spans="1:75" ht="13.5" customHeight="1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40"/>
      <c r="O379" s="140"/>
      <c r="P379" s="140"/>
      <c r="Q379" s="139"/>
      <c r="R379" s="139"/>
      <c r="S379" s="139"/>
      <c r="T379" s="139"/>
      <c r="U379" s="142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</row>
    <row r="380" spans="1:75" ht="13.5" customHeight="1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40"/>
      <c r="O380" s="140"/>
      <c r="P380" s="140"/>
      <c r="Q380" s="139"/>
      <c r="R380" s="139"/>
      <c r="S380" s="139"/>
      <c r="T380" s="139"/>
      <c r="U380" s="142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</row>
    <row r="381" spans="1:75" ht="13.5" customHeight="1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40"/>
      <c r="O381" s="140"/>
      <c r="P381" s="140"/>
      <c r="Q381" s="139"/>
      <c r="R381" s="139"/>
      <c r="S381" s="139"/>
      <c r="T381" s="139"/>
      <c r="U381" s="142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</row>
    <row r="382" spans="1:75" ht="13.5" customHeight="1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40"/>
      <c r="O382" s="140"/>
      <c r="P382" s="140"/>
      <c r="Q382" s="139"/>
      <c r="R382" s="139"/>
      <c r="S382" s="139"/>
      <c r="T382" s="139"/>
      <c r="U382" s="142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</row>
    <row r="383" spans="1:75" ht="13.5" customHeight="1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40"/>
      <c r="O383" s="140"/>
      <c r="P383" s="140"/>
      <c r="Q383" s="139"/>
      <c r="R383" s="139"/>
      <c r="S383" s="139"/>
      <c r="T383" s="139"/>
      <c r="U383" s="142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</row>
    <row r="384" spans="1:75" ht="13.5" customHeight="1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40"/>
      <c r="O384" s="140"/>
      <c r="P384" s="140"/>
      <c r="Q384" s="139"/>
      <c r="R384" s="139"/>
      <c r="S384" s="139"/>
      <c r="T384" s="139"/>
      <c r="U384" s="142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</row>
    <row r="385" spans="1:75" ht="13.5" customHeight="1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40"/>
      <c r="O385" s="140"/>
      <c r="P385" s="140"/>
      <c r="Q385" s="139"/>
      <c r="R385" s="139"/>
      <c r="S385" s="139"/>
      <c r="T385" s="139"/>
      <c r="U385" s="142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</row>
    <row r="386" spans="1:75" ht="13.5" customHeight="1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40"/>
      <c r="O386" s="140"/>
      <c r="P386" s="140"/>
      <c r="Q386" s="139"/>
      <c r="R386" s="139"/>
      <c r="S386" s="139"/>
      <c r="T386" s="139"/>
      <c r="U386" s="142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</row>
    <row r="387" spans="1:75" ht="13.5" customHeight="1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40"/>
      <c r="O387" s="140"/>
      <c r="P387" s="140"/>
      <c r="Q387" s="139"/>
      <c r="R387" s="139"/>
      <c r="S387" s="139"/>
      <c r="T387" s="139"/>
      <c r="U387" s="142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</row>
    <row r="388" spans="1:75" ht="13.5" customHeight="1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40"/>
      <c r="O388" s="140"/>
      <c r="P388" s="140"/>
      <c r="Q388" s="139"/>
      <c r="R388" s="139"/>
      <c r="S388" s="139"/>
      <c r="T388" s="139"/>
      <c r="U388" s="142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</row>
    <row r="389" spans="1:75" ht="13.5" customHeight="1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40"/>
      <c r="O389" s="140"/>
      <c r="P389" s="140"/>
      <c r="Q389" s="139"/>
      <c r="R389" s="139"/>
      <c r="S389" s="139"/>
      <c r="T389" s="139"/>
      <c r="U389" s="142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</row>
    <row r="390" spans="1:75" ht="13.5" customHeight="1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40"/>
      <c r="O390" s="140"/>
      <c r="P390" s="140"/>
      <c r="Q390" s="139"/>
      <c r="R390" s="139"/>
      <c r="S390" s="139"/>
      <c r="T390" s="139"/>
      <c r="U390" s="142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</row>
    <row r="391" spans="1:75" ht="13.5" customHeight="1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40"/>
      <c r="O391" s="140"/>
      <c r="P391" s="140"/>
      <c r="Q391" s="139"/>
      <c r="R391" s="139"/>
      <c r="S391" s="139"/>
      <c r="T391" s="139"/>
      <c r="U391" s="142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</row>
    <row r="392" spans="1:75" ht="13.5" customHeight="1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40"/>
      <c r="O392" s="140"/>
      <c r="P392" s="140"/>
      <c r="Q392" s="139"/>
      <c r="R392" s="139"/>
      <c r="S392" s="139"/>
      <c r="T392" s="139"/>
      <c r="U392" s="142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</row>
    <row r="393" spans="1:75" ht="13.5" customHeight="1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40"/>
      <c r="O393" s="140"/>
      <c r="P393" s="140"/>
      <c r="Q393" s="139"/>
      <c r="R393" s="139"/>
      <c r="S393" s="139"/>
      <c r="T393" s="139"/>
      <c r="U393" s="142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</row>
    <row r="394" spans="1:75" ht="13.5" customHeight="1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40"/>
      <c r="O394" s="140"/>
      <c r="P394" s="140"/>
      <c r="Q394" s="139"/>
      <c r="R394" s="139"/>
      <c r="S394" s="139"/>
      <c r="T394" s="139"/>
      <c r="U394" s="142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</row>
    <row r="395" spans="1:75" ht="13.5" customHeight="1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40"/>
      <c r="O395" s="140"/>
      <c r="P395" s="140"/>
      <c r="Q395" s="139"/>
      <c r="R395" s="139"/>
      <c r="S395" s="139"/>
      <c r="T395" s="139"/>
      <c r="U395" s="142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</row>
    <row r="396" spans="1:75" ht="13.5" customHeight="1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40"/>
      <c r="O396" s="140"/>
      <c r="P396" s="140"/>
      <c r="Q396" s="139"/>
      <c r="R396" s="139"/>
      <c r="S396" s="139"/>
      <c r="T396" s="139"/>
      <c r="U396" s="142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</row>
    <row r="397" spans="1:75" ht="13.5" customHeight="1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40"/>
      <c r="O397" s="140"/>
      <c r="P397" s="140"/>
      <c r="Q397" s="139"/>
      <c r="R397" s="139"/>
      <c r="S397" s="139"/>
      <c r="T397" s="139"/>
      <c r="U397" s="142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</row>
    <row r="398" spans="1:75" ht="13.5" customHeight="1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40"/>
      <c r="O398" s="140"/>
      <c r="P398" s="140"/>
      <c r="Q398" s="139"/>
      <c r="R398" s="139"/>
      <c r="S398" s="139"/>
      <c r="T398" s="139"/>
      <c r="U398" s="142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</row>
    <row r="399" spans="1:75" ht="13.5" customHeight="1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40"/>
      <c r="O399" s="140"/>
      <c r="P399" s="140"/>
      <c r="Q399" s="139"/>
      <c r="R399" s="139"/>
      <c r="S399" s="139"/>
      <c r="T399" s="139"/>
      <c r="U399" s="142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</row>
    <row r="400" spans="1:75" ht="13.5" customHeight="1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40"/>
      <c r="O400" s="140"/>
      <c r="P400" s="140"/>
      <c r="Q400" s="139"/>
      <c r="R400" s="139"/>
      <c r="S400" s="139"/>
      <c r="T400" s="139"/>
      <c r="U400" s="142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</row>
    <row r="401" spans="1:75" ht="13.5" customHeight="1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40"/>
      <c r="O401" s="140"/>
      <c r="P401" s="140"/>
      <c r="Q401" s="139"/>
      <c r="R401" s="139"/>
      <c r="S401" s="139"/>
      <c r="T401" s="139"/>
      <c r="U401" s="142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</row>
    <row r="402" spans="1:75" ht="13.5" customHeight="1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40"/>
      <c r="O402" s="140"/>
      <c r="P402" s="140"/>
      <c r="Q402" s="139"/>
      <c r="R402" s="139"/>
      <c r="S402" s="139"/>
      <c r="T402" s="139"/>
      <c r="U402" s="142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</row>
    <row r="403" spans="1:75" ht="13.5" customHeight="1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40"/>
      <c r="O403" s="140"/>
      <c r="P403" s="140"/>
      <c r="Q403" s="139"/>
      <c r="R403" s="139"/>
      <c r="S403" s="139"/>
      <c r="T403" s="139"/>
      <c r="U403" s="142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</row>
    <row r="404" spans="1:75" ht="13.5" customHeight="1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40"/>
      <c r="O404" s="140"/>
      <c r="P404" s="140"/>
      <c r="Q404" s="139"/>
      <c r="R404" s="139"/>
      <c r="S404" s="139"/>
      <c r="T404" s="139"/>
      <c r="U404" s="142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</row>
    <row r="405" spans="1:75" ht="13.5" customHeight="1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40"/>
      <c r="O405" s="140"/>
      <c r="P405" s="140"/>
      <c r="Q405" s="139"/>
      <c r="R405" s="139"/>
      <c r="S405" s="139"/>
      <c r="T405" s="139"/>
      <c r="U405" s="142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</row>
    <row r="406" spans="1:75" ht="13.5" customHeight="1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40"/>
      <c r="O406" s="140"/>
      <c r="P406" s="140"/>
      <c r="Q406" s="139"/>
      <c r="R406" s="139"/>
      <c r="S406" s="139"/>
      <c r="T406" s="139"/>
      <c r="U406" s="142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</row>
    <row r="407" spans="1:75" ht="13.5" customHeight="1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40"/>
      <c r="O407" s="140"/>
      <c r="P407" s="140"/>
      <c r="Q407" s="139"/>
      <c r="R407" s="139"/>
      <c r="S407" s="139"/>
      <c r="T407" s="139"/>
      <c r="U407" s="142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</row>
    <row r="408" spans="1:75" ht="13.5" customHeight="1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40"/>
      <c r="O408" s="140"/>
      <c r="P408" s="140"/>
      <c r="Q408" s="139"/>
      <c r="R408" s="139"/>
      <c r="S408" s="139"/>
      <c r="T408" s="139"/>
      <c r="U408" s="142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</row>
    <row r="409" spans="1:75" ht="13.5" customHeight="1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40"/>
      <c r="O409" s="140"/>
      <c r="P409" s="140"/>
      <c r="Q409" s="139"/>
      <c r="R409" s="139"/>
      <c r="S409" s="139"/>
      <c r="T409" s="139"/>
      <c r="U409" s="142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</row>
    <row r="410" spans="1:75" ht="13.5" customHeight="1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40"/>
      <c r="O410" s="140"/>
      <c r="P410" s="140"/>
      <c r="Q410" s="139"/>
      <c r="R410" s="139"/>
      <c r="S410" s="139"/>
      <c r="T410" s="139"/>
      <c r="U410" s="142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</row>
    <row r="411" spans="1:75" ht="13.5" customHeight="1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40"/>
      <c r="O411" s="140"/>
      <c r="P411" s="140"/>
      <c r="Q411" s="139"/>
      <c r="R411" s="139"/>
      <c r="S411" s="139"/>
      <c r="T411" s="139"/>
      <c r="U411" s="142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</row>
    <row r="412" spans="1:75" ht="13.5" customHeight="1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40"/>
      <c r="O412" s="140"/>
      <c r="P412" s="140"/>
      <c r="Q412" s="139"/>
      <c r="R412" s="139"/>
      <c r="S412" s="139"/>
      <c r="T412" s="139"/>
      <c r="U412" s="142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</row>
    <row r="413" spans="1:75" ht="13.5" customHeight="1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40"/>
      <c r="O413" s="140"/>
      <c r="P413" s="140"/>
      <c r="Q413" s="139"/>
      <c r="R413" s="139"/>
      <c r="S413" s="139"/>
      <c r="T413" s="139"/>
      <c r="U413" s="142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</row>
    <row r="414" spans="1:75" ht="13.5" customHeight="1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40"/>
      <c r="O414" s="140"/>
      <c r="P414" s="140"/>
      <c r="Q414" s="139"/>
      <c r="R414" s="139"/>
      <c r="S414" s="139"/>
      <c r="T414" s="139"/>
      <c r="U414" s="142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</row>
    <row r="415" spans="1:75" ht="13.5" customHeight="1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40"/>
      <c r="O415" s="140"/>
      <c r="P415" s="140"/>
      <c r="Q415" s="139"/>
      <c r="R415" s="139"/>
      <c r="S415" s="139"/>
      <c r="T415" s="139"/>
      <c r="U415" s="142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</row>
    <row r="416" spans="1:75" ht="13.5" customHeight="1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40"/>
      <c r="O416" s="140"/>
      <c r="P416" s="140"/>
      <c r="Q416" s="139"/>
      <c r="R416" s="139"/>
      <c r="S416" s="139"/>
      <c r="T416" s="139"/>
      <c r="U416" s="142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</row>
    <row r="417" spans="1:75" ht="13.5" customHeight="1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40"/>
      <c r="O417" s="140"/>
      <c r="P417" s="140"/>
      <c r="Q417" s="139"/>
      <c r="R417" s="139"/>
      <c r="S417" s="139"/>
      <c r="T417" s="139"/>
      <c r="U417" s="142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</row>
    <row r="418" spans="1:75" ht="13.5" customHeight="1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40"/>
      <c r="O418" s="140"/>
      <c r="P418" s="140"/>
      <c r="Q418" s="139"/>
      <c r="R418" s="139"/>
      <c r="S418" s="139"/>
      <c r="T418" s="139"/>
      <c r="U418" s="142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</row>
    <row r="419" spans="1:75" ht="13.5" customHeight="1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40"/>
      <c r="O419" s="140"/>
      <c r="P419" s="140"/>
      <c r="Q419" s="139"/>
      <c r="R419" s="139"/>
      <c r="S419" s="139"/>
      <c r="T419" s="139"/>
      <c r="U419" s="142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</row>
    <row r="420" spans="1:75" ht="13.5" customHeight="1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40"/>
      <c r="O420" s="140"/>
      <c r="P420" s="140"/>
      <c r="Q420" s="139"/>
      <c r="R420" s="139"/>
      <c r="S420" s="139"/>
      <c r="T420" s="139"/>
      <c r="U420" s="142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</row>
    <row r="421" spans="1:75" ht="13.5" customHeight="1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40"/>
      <c r="O421" s="140"/>
      <c r="P421" s="140"/>
      <c r="Q421" s="139"/>
      <c r="R421" s="139"/>
      <c r="S421" s="139"/>
      <c r="T421" s="139"/>
      <c r="U421" s="142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</row>
    <row r="422" spans="1:75" ht="13.5" customHeight="1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40"/>
      <c r="O422" s="140"/>
      <c r="P422" s="140"/>
      <c r="Q422" s="139"/>
      <c r="R422" s="139"/>
      <c r="S422" s="139"/>
      <c r="T422" s="139"/>
      <c r="U422" s="142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</row>
    <row r="423" spans="1:75" ht="13.5" customHeight="1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40"/>
      <c r="O423" s="140"/>
      <c r="P423" s="140"/>
      <c r="Q423" s="139"/>
      <c r="R423" s="139"/>
      <c r="S423" s="139"/>
      <c r="T423" s="139"/>
      <c r="U423" s="142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</row>
    <row r="424" spans="1:75" ht="13.5" customHeight="1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40"/>
      <c r="O424" s="140"/>
      <c r="P424" s="140"/>
      <c r="Q424" s="139"/>
      <c r="R424" s="139"/>
      <c r="S424" s="139"/>
      <c r="T424" s="139"/>
      <c r="U424" s="142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</row>
    <row r="425" spans="1:75" ht="13.5" customHeight="1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40"/>
      <c r="O425" s="140"/>
      <c r="P425" s="140"/>
      <c r="Q425" s="139"/>
      <c r="R425" s="139"/>
      <c r="S425" s="139"/>
      <c r="T425" s="139"/>
      <c r="U425" s="142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</row>
    <row r="426" spans="1:75" ht="13.5" customHeight="1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40"/>
      <c r="O426" s="140"/>
      <c r="P426" s="140"/>
      <c r="Q426" s="139"/>
      <c r="R426" s="139"/>
      <c r="S426" s="139"/>
      <c r="T426" s="139"/>
      <c r="U426" s="142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</row>
    <row r="427" spans="1:75" ht="13.5" customHeight="1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40"/>
      <c r="O427" s="140"/>
      <c r="P427" s="140"/>
      <c r="Q427" s="139"/>
      <c r="R427" s="139"/>
      <c r="S427" s="139"/>
      <c r="T427" s="139"/>
      <c r="U427" s="142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</row>
    <row r="428" spans="1:75" ht="13.5" customHeight="1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40"/>
      <c r="O428" s="140"/>
      <c r="P428" s="140"/>
      <c r="Q428" s="139"/>
      <c r="R428" s="139"/>
      <c r="S428" s="139"/>
      <c r="T428" s="139"/>
      <c r="U428" s="142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</row>
    <row r="429" spans="1:75" ht="13.5" customHeight="1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40"/>
      <c r="O429" s="140"/>
      <c r="P429" s="140"/>
      <c r="Q429" s="139"/>
      <c r="R429" s="139"/>
      <c r="S429" s="139"/>
      <c r="T429" s="139"/>
      <c r="U429" s="142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</row>
    <row r="430" spans="1:75" ht="13.5" customHeight="1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40"/>
      <c r="O430" s="140"/>
      <c r="P430" s="140"/>
      <c r="Q430" s="139"/>
      <c r="R430" s="139"/>
      <c r="S430" s="139"/>
      <c r="T430" s="139"/>
      <c r="U430" s="142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</row>
    <row r="431" spans="1:75" ht="13.5" customHeight="1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40"/>
      <c r="O431" s="140"/>
      <c r="P431" s="140"/>
      <c r="Q431" s="139"/>
      <c r="R431" s="139"/>
      <c r="S431" s="139"/>
      <c r="T431" s="139"/>
      <c r="U431" s="142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</row>
    <row r="432" spans="1:75" ht="13.5" customHeight="1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40"/>
      <c r="O432" s="140"/>
      <c r="P432" s="140"/>
      <c r="Q432" s="139"/>
      <c r="R432" s="139"/>
      <c r="S432" s="139"/>
      <c r="T432" s="139"/>
      <c r="U432" s="142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</row>
    <row r="433" spans="1:75" ht="13.5" customHeight="1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40"/>
      <c r="O433" s="140"/>
      <c r="P433" s="140"/>
      <c r="Q433" s="139"/>
      <c r="R433" s="139"/>
      <c r="S433" s="139"/>
      <c r="T433" s="139"/>
      <c r="U433" s="142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</row>
    <row r="434" spans="1:75" ht="13.5" customHeight="1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40"/>
      <c r="O434" s="140"/>
      <c r="P434" s="140"/>
      <c r="Q434" s="139"/>
      <c r="R434" s="139"/>
      <c r="S434" s="139"/>
      <c r="T434" s="139"/>
      <c r="U434" s="142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</row>
    <row r="435" spans="1:75" ht="13.5" customHeight="1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40"/>
      <c r="O435" s="140"/>
      <c r="P435" s="140"/>
      <c r="Q435" s="139"/>
      <c r="R435" s="139"/>
      <c r="S435" s="139"/>
      <c r="T435" s="139"/>
      <c r="U435" s="142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</row>
    <row r="436" spans="1:75" ht="13.5" customHeight="1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40"/>
      <c r="O436" s="140"/>
      <c r="P436" s="140"/>
      <c r="Q436" s="139"/>
      <c r="R436" s="139"/>
      <c r="S436" s="139"/>
      <c r="T436" s="139"/>
      <c r="U436" s="142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</row>
    <row r="437" spans="1:75" ht="13.5" customHeight="1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40"/>
      <c r="O437" s="140"/>
      <c r="P437" s="140"/>
      <c r="Q437" s="139"/>
      <c r="R437" s="139"/>
      <c r="S437" s="139"/>
      <c r="T437" s="139"/>
      <c r="U437" s="142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</row>
    <row r="438" spans="1:75" ht="13.5" customHeight="1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40"/>
      <c r="O438" s="140"/>
      <c r="P438" s="140"/>
      <c r="Q438" s="139"/>
      <c r="R438" s="139"/>
      <c r="S438" s="139"/>
      <c r="T438" s="139"/>
      <c r="U438" s="142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</row>
    <row r="439" spans="1:75" ht="13.5" customHeight="1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40"/>
      <c r="O439" s="140"/>
      <c r="P439" s="140"/>
      <c r="Q439" s="139"/>
      <c r="R439" s="139"/>
      <c r="S439" s="139"/>
      <c r="T439" s="139"/>
      <c r="U439" s="142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</row>
    <row r="440" spans="1:75" ht="13.5" customHeight="1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40"/>
      <c r="O440" s="140"/>
      <c r="P440" s="140"/>
      <c r="Q440" s="139"/>
      <c r="R440" s="139"/>
      <c r="S440" s="139"/>
      <c r="T440" s="139"/>
      <c r="U440" s="142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</row>
    <row r="441" spans="1:75" ht="13.5" customHeight="1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40"/>
      <c r="O441" s="140"/>
      <c r="P441" s="140"/>
      <c r="Q441" s="139"/>
      <c r="R441" s="139"/>
      <c r="S441" s="139"/>
      <c r="T441" s="139"/>
      <c r="U441" s="142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</row>
    <row r="442" spans="1:75" ht="13.5" customHeight="1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40"/>
      <c r="O442" s="140"/>
      <c r="P442" s="140"/>
      <c r="Q442" s="139"/>
      <c r="R442" s="139"/>
      <c r="S442" s="139"/>
      <c r="T442" s="139"/>
      <c r="U442" s="142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</row>
    <row r="443" spans="1:75" ht="13.5" customHeight="1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40"/>
      <c r="O443" s="140"/>
      <c r="P443" s="140"/>
      <c r="Q443" s="139"/>
      <c r="R443" s="139"/>
      <c r="S443" s="139"/>
      <c r="T443" s="139"/>
      <c r="U443" s="142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</row>
    <row r="444" spans="1:75" ht="13.5" customHeight="1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40"/>
      <c r="O444" s="140"/>
      <c r="P444" s="140"/>
      <c r="Q444" s="139"/>
      <c r="R444" s="139"/>
      <c r="S444" s="139"/>
      <c r="T444" s="139"/>
      <c r="U444" s="142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</row>
    <row r="445" spans="1:75" ht="13.5" customHeight="1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40"/>
      <c r="O445" s="140"/>
      <c r="P445" s="140"/>
      <c r="Q445" s="139"/>
      <c r="R445" s="139"/>
      <c r="S445" s="139"/>
      <c r="T445" s="139"/>
      <c r="U445" s="142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</row>
    <row r="446" spans="1:75" ht="13.5" customHeight="1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40"/>
      <c r="O446" s="140"/>
      <c r="P446" s="140"/>
      <c r="Q446" s="139"/>
      <c r="R446" s="139"/>
      <c r="S446" s="139"/>
      <c r="T446" s="139"/>
      <c r="U446" s="142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</row>
    <row r="447" spans="1:75" ht="13.5" customHeight="1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40"/>
      <c r="O447" s="140"/>
      <c r="P447" s="140"/>
      <c r="Q447" s="139"/>
      <c r="R447" s="139"/>
      <c r="S447" s="139"/>
      <c r="T447" s="139"/>
      <c r="U447" s="142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</row>
    <row r="448" spans="1:75" ht="13.5" customHeight="1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40"/>
      <c r="O448" s="140"/>
      <c r="P448" s="140"/>
      <c r="Q448" s="139"/>
      <c r="R448" s="139"/>
      <c r="S448" s="139"/>
      <c r="T448" s="139"/>
      <c r="U448" s="142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</row>
    <row r="449" spans="1:75" ht="13.5" customHeight="1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40"/>
      <c r="O449" s="140"/>
      <c r="P449" s="140"/>
      <c r="Q449" s="139"/>
      <c r="R449" s="139"/>
      <c r="S449" s="139"/>
      <c r="T449" s="139"/>
      <c r="U449" s="142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</row>
    <row r="450" spans="1:75" ht="13.5" customHeight="1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40"/>
      <c r="O450" s="140"/>
      <c r="P450" s="140"/>
      <c r="Q450" s="139"/>
      <c r="R450" s="139"/>
      <c r="S450" s="139"/>
      <c r="T450" s="139"/>
      <c r="U450" s="142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</row>
    <row r="451" spans="1:75" ht="13.5" customHeight="1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40"/>
      <c r="O451" s="140"/>
      <c r="P451" s="140"/>
      <c r="Q451" s="139"/>
      <c r="R451" s="139"/>
      <c r="S451" s="139"/>
      <c r="T451" s="139"/>
      <c r="U451" s="142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</row>
    <row r="452" spans="1:75" ht="13.5" customHeight="1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40"/>
      <c r="O452" s="140"/>
      <c r="P452" s="140"/>
      <c r="Q452" s="139"/>
      <c r="R452" s="139"/>
      <c r="S452" s="139"/>
      <c r="T452" s="139"/>
      <c r="U452" s="142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</row>
    <row r="453" spans="1:75" ht="13.5" customHeight="1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40"/>
      <c r="O453" s="140"/>
      <c r="P453" s="140"/>
      <c r="Q453" s="139"/>
      <c r="R453" s="139"/>
      <c r="S453" s="139"/>
      <c r="T453" s="139"/>
      <c r="U453" s="142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</row>
    <row r="454" spans="1:75" ht="13.5" customHeight="1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40"/>
      <c r="O454" s="140"/>
      <c r="P454" s="140"/>
      <c r="Q454" s="139"/>
      <c r="R454" s="139"/>
      <c r="S454" s="139"/>
      <c r="T454" s="139"/>
      <c r="U454" s="142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</row>
    <row r="455" spans="1:75" ht="13.5" customHeight="1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40"/>
      <c r="O455" s="140"/>
      <c r="P455" s="140"/>
      <c r="Q455" s="139"/>
      <c r="R455" s="139"/>
      <c r="S455" s="139"/>
      <c r="T455" s="139"/>
      <c r="U455" s="142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</row>
    <row r="456" spans="1:75" ht="13.5" customHeight="1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40"/>
      <c r="O456" s="140"/>
      <c r="P456" s="140"/>
      <c r="Q456" s="139"/>
      <c r="R456" s="139"/>
      <c r="S456" s="139"/>
      <c r="T456" s="139"/>
      <c r="U456" s="142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</row>
    <row r="457" spans="1:75" ht="13.5" customHeight="1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40"/>
      <c r="O457" s="140"/>
      <c r="P457" s="140"/>
      <c r="Q457" s="139"/>
      <c r="R457" s="139"/>
      <c r="S457" s="139"/>
      <c r="T457" s="139"/>
      <c r="U457" s="142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</row>
    <row r="458" spans="1:75" ht="13.5" customHeight="1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40"/>
      <c r="O458" s="140"/>
      <c r="P458" s="140"/>
      <c r="Q458" s="139"/>
      <c r="R458" s="139"/>
      <c r="S458" s="139"/>
      <c r="T458" s="139"/>
      <c r="U458" s="142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</row>
    <row r="459" spans="1:75" ht="13.5" customHeight="1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40"/>
      <c r="O459" s="140"/>
      <c r="P459" s="140"/>
      <c r="Q459" s="139"/>
      <c r="R459" s="139"/>
      <c r="S459" s="139"/>
      <c r="T459" s="139"/>
      <c r="U459" s="142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</row>
    <row r="460" spans="1:75" ht="13.5" customHeight="1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40"/>
      <c r="O460" s="140"/>
      <c r="P460" s="140"/>
      <c r="Q460" s="139"/>
      <c r="R460" s="139"/>
      <c r="S460" s="139"/>
      <c r="T460" s="139"/>
      <c r="U460" s="142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</row>
    <row r="461" spans="1:75" ht="13.5" customHeight="1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40"/>
      <c r="O461" s="140"/>
      <c r="P461" s="140"/>
      <c r="Q461" s="139"/>
      <c r="R461" s="139"/>
      <c r="S461" s="139"/>
      <c r="T461" s="139"/>
      <c r="U461" s="142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</row>
    <row r="462" spans="1:75" ht="13.5" customHeight="1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40"/>
      <c r="O462" s="140"/>
      <c r="P462" s="140"/>
      <c r="Q462" s="139"/>
      <c r="R462" s="139"/>
      <c r="S462" s="139"/>
      <c r="T462" s="139"/>
      <c r="U462" s="142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</row>
    <row r="463" spans="1:75" ht="13.5" customHeight="1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40"/>
      <c r="O463" s="140"/>
      <c r="P463" s="140"/>
      <c r="Q463" s="139"/>
      <c r="R463" s="139"/>
      <c r="S463" s="139"/>
      <c r="T463" s="139"/>
      <c r="U463" s="142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</row>
    <row r="464" spans="1:75" ht="13.5" customHeight="1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40"/>
      <c r="O464" s="140"/>
      <c r="P464" s="140"/>
      <c r="Q464" s="139"/>
      <c r="R464" s="139"/>
      <c r="S464" s="139"/>
      <c r="T464" s="139"/>
      <c r="U464" s="142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</row>
    <row r="465" spans="1:75" ht="13.5" customHeight="1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40"/>
      <c r="O465" s="140"/>
      <c r="P465" s="140"/>
      <c r="Q465" s="139"/>
      <c r="R465" s="139"/>
      <c r="S465" s="139"/>
      <c r="T465" s="139"/>
      <c r="U465" s="142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</row>
    <row r="466" spans="1:75" ht="13.5" customHeight="1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40"/>
      <c r="O466" s="140"/>
      <c r="P466" s="140"/>
      <c r="Q466" s="139"/>
      <c r="R466" s="139"/>
      <c r="S466" s="139"/>
      <c r="T466" s="139"/>
      <c r="U466" s="142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</row>
    <row r="467" spans="1:75" ht="13.5" customHeight="1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40"/>
      <c r="O467" s="140"/>
      <c r="P467" s="140"/>
      <c r="Q467" s="139"/>
      <c r="R467" s="139"/>
      <c r="S467" s="139"/>
      <c r="T467" s="139"/>
      <c r="U467" s="142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</row>
    <row r="468" spans="1:75" ht="13.5" customHeight="1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40"/>
      <c r="O468" s="140"/>
      <c r="P468" s="140"/>
      <c r="Q468" s="139"/>
      <c r="R468" s="139"/>
      <c r="S468" s="139"/>
      <c r="T468" s="139"/>
      <c r="U468" s="142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</row>
    <row r="469" spans="1:75" ht="13.5" customHeight="1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40"/>
      <c r="O469" s="140"/>
      <c r="P469" s="140"/>
      <c r="Q469" s="139"/>
      <c r="R469" s="139"/>
      <c r="S469" s="139"/>
      <c r="T469" s="139"/>
      <c r="U469" s="142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</row>
    <row r="470" spans="1:75" ht="13.5" customHeight="1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40"/>
      <c r="O470" s="140"/>
      <c r="P470" s="140"/>
      <c r="Q470" s="139"/>
      <c r="R470" s="139"/>
      <c r="S470" s="139"/>
      <c r="T470" s="139"/>
      <c r="U470" s="142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</row>
    <row r="471" spans="1:75" ht="13.5" customHeight="1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40"/>
      <c r="O471" s="140"/>
      <c r="P471" s="140"/>
      <c r="Q471" s="139"/>
      <c r="R471" s="139"/>
      <c r="S471" s="139"/>
      <c r="T471" s="139"/>
      <c r="U471" s="142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</row>
    <row r="472" spans="1:75" ht="13.5" customHeight="1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40"/>
      <c r="O472" s="140"/>
      <c r="P472" s="140"/>
      <c r="Q472" s="139"/>
      <c r="R472" s="139"/>
      <c r="S472" s="139"/>
      <c r="T472" s="139"/>
      <c r="U472" s="142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</row>
    <row r="473" spans="1:75" ht="13.5" customHeight="1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40"/>
      <c r="O473" s="140"/>
      <c r="P473" s="140"/>
      <c r="Q473" s="139"/>
      <c r="R473" s="139"/>
      <c r="S473" s="139"/>
      <c r="T473" s="139"/>
      <c r="U473" s="142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</row>
    <row r="474" spans="1:75" ht="13.5" customHeight="1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40"/>
      <c r="O474" s="140"/>
      <c r="P474" s="140"/>
      <c r="Q474" s="139"/>
      <c r="R474" s="139"/>
      <c r="S474" s="139"/>
      <c r="T474" s="139"/>
      <c r="U474" s="142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</row>
    <row r="475" spans="1:75" ht="13.5" customHeight="1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40"/>
      <c r="O475" s="140"/>
      <c r="P475" s="140"/>
      <c r="Q475" s="139"/>
      <c r="R475" s="139"/>
      <c r="S475" s="139"/>
      <c r="T475" s="139"/>
      <c r="U475" s="142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</row>
    <row r="476" spans="1:75" ht="13.5" customHeight="1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40"/>
      <c r="O476" s="140"/>
      <c r="P476" s="140"/>
      <c r="Q476" s="139"/>
      <c r="R476" s="139"/>
      <c r="S476" s="139"/>
      <c r="T476" s="139"/>
      <c r="U476" s="142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</row>
    <row r="477" spans="1:75" ht="13.5" customHeight="1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40"/>
      <c r="O477" s="140"/>
      <c r="P477" s="140"/>
      <c r="Q477" s="139"/>
      <c r="R477" s="139"/>
      <c r="S477" s="139"/>
      <c r="T477" s="139"/>
      <c r="U477" s="142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</row>
    <row r="478" spans="1:75" ht="13.5" customHeight="1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40"/>
      <c r="O478" s="140"/>
      <c r="P478" s="140"/>
      <c r="Q478" s="139"/>
      <c r="R478" s="139"/>
      <c r="S478" s="139"/>
      <c r="T478" s="139"/>
      <c r="U478" s="142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</row>
    <row r="479" spans="1:75" ht="13.5" customHeight="1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40"/>
      <c r="O479" s="140"/>
      <c r="P479" s="140"/>
      <c r="Q479" s="139"/>
      <c r="R479" s="139"/>
      <c r="S479" s="139"/>
      <c r="T479" s="139"/>
      <c r="U479" s="142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</row>
    <row r="480" spans="1:75" ht="13.5" customHeight="1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40"/>
      <c r="O480" s="140"/>
      <c r="P480" s="140"/>
      <c r="Q480" s="139"/>
      <c r="R480" s="139"/>
      <c r="S480" s="139"/>
      <c r="T480" s="139"/>
      <c r="U480" s="142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</row>
    <row r="481" spans="1:75" ht="13.5" customHeight="1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40"/>
      <c r="O481" s="140"/>
      <c r="P481" s="140"/>
      <c r="Q481" s="139"/>
      <c r="R481" s="139"/>
      <c r="S481" s="139"/>
      <c r="T481" s="139"/>
      <c r="U481" s="142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</row>
    <row r="482" spans="1:75" ht="13.5" customHeight="1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40"/>
      <c r="O482" s="140"/>
      <c r="P482" s="140"/>
      <c r="Q482" s="139"/>
      <c r="R482" s="139"/>
      <c r="S482" s="139"/>
      <c r="T482" s="139"/>
      <c r="U482" s="142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</row>
    <row r="483" spans="1:75" ht="13.5" customHeight="1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40"/>
      <c r="O483" s="140"/>
      <c r="P483" s="140"/>
      <c r="Q483" s="139"/>
      <c r="R483" s="139"/>
      <c r="S483" s="139"/>
      <c r="T483" s="139"/>
      <c r="U483" s="142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</row>
    <row r="484" spans="1:75" ht="13.5" customHeight="1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40"/>
      <c r="O484" s="140"/>
      <c r="P484" s="140"/>
      <c r="Q484" s="139"/>
      <c r="R484" s="139"/>
      <c r="S484" s="139"/>
      <c r="T484" s="139"/>
      <c r="U484" s="142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</row>
    <row r="485" spans="1:75" ht="13.5" customHeight="1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40"/>
      <c r="O485" s="140"/>
      <c r="P485" s="140"/>
      <c r="Q485" s="139"/>
      <c r="R485" s="139"/>
      <c r="S485" s="139"/>
      <c r="T485" s="139"/>
      <c r="U485" s="142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</row>
    <row r="486" spans="1:75" ht="13.5" customHeight="1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40"/>
      <c r="O486" s="140"/>
      <c r="P486" s="140"/>
      <c r="Q486" s="139"/>
      <c r="R486" s="139"/>
      <c r="S486" s="139"/>
      <c r="T486" s="139"/>
      <c r="U486" s="142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</row>
    <row r="487" spans="1:75" ht="13.5" customHeight="1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40"/>
      <c r="O487" s="140"/>
      <c r="P487" s="140"/>
      <c r="Q487" s="139"/>
      <c r="R487" s="139"/>
      <c r="S487" s="139"/>
      <c r="T487" s="139"/>
      <c r="U487" s="142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</row>
    <row r="488" spans="1:75" ht="13.5" customHeight="1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40"/>
      <c r="O488" s="140"/>
      <c r="P488" s="140"/>
      <c r="Q488" s="139"/>
      <c r="R488" s="139"/>
      <c r="S488" s="139"/>
      <c r="T488" s="139"/>
      <c r="U488" s="142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</row>
    <row r="489" spans="1:75" ht="13.5" customHeight="1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40"/>
      <c r="O489" s="140"/>
      <c r="P489" s="140"/>
      <c r="Q489" s="139"/>
      <c r="R489" s="139"/>
      <c r="S489" s="139"/>
      <c r="T489" s="139"/>
      <c r="U489" s="142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</row>
    <row r="490" spans="1:75" ht="13.5" customHeight="1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40"/>
      <c r="O490" s="140"/>
      <c r="P490" s="140"/>
      <c r="Q490" s="139"/>
      <c r="R490" s="139"/>
      <c r="S490" s="139"/>
      <c r="T490" s="139"/>
      <c r="U490" s="142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</row>
    <row r="491" spans="1:75" ht="13.5" customHeight="1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40"/>
      <c r="O491" s="140"/>
      <c r="P491" s="140"/>
      <c r="Q491" s="139"/>
      <c r="R491" s="139"/>
      <c r="S491" s="139"/>
      <c r="T491" s="139"/>
      <c r="U491" s="142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</row>
    <row r="492" spans="1:75" ht="13.5" customHeight="1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40"/>
      <c r="O492" s="140"/>
      <c r="P492" s="140"/>
      <c r="Q492" s="139"/>
      <c r="R492" s="139"/>
      <c r="S492" s="139"/>
      <c r="T492" s="139"/>
      <c r="U492" s="142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</row>
    <row r="493" spans="1:75" ht="13.5" customHeight="1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40"/>
      <c r="O493" s="140"/>
      <c r="P493" s="140"/>
      <c r="Q493" s="139"/>
      <c r="R493" s="139"/>
      <c r="S493" s="139"/>
      <c r="T493" s="139"/>
      <c r="U493" s="142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</row>
    <row r="494" spans="1:75" ht="13.5" customHeight="1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40"/>
      <c r="O494" s="140"/>
      <c r="P494" s="140"/>
      <c r="Q494" s="139"/>
      <c r="R494" s="139"/>
      <c r="S494" s="139"/>
      <c r="T494" s="139"/>
      <c r="U494" s="142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</row>
    <row r="495" spans="1:75" ht="13.5" customHeight="1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40"/>
      <c r="O495" s="140"/>
      <c r="P495" s="140"/>
      <c r="Q495" s="139"/>
      <c r="R495" s="139"/>
      <c r="S495" s="139"/>
      <c r="T495" s="139"/>
      <c r="U495" s="142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</row>
    <row r="496" spans="1:75" ht="13.5" customHeight="1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40"/>
      <c r="O496" s="140"/>
      <c r="P496" s="140"/>
      <c r="Q496" s="139"/>
      <c r="R496" s="139"/>
      <c r="S496" s="139"/>
      <c r="T496" s="139"/>
      <c r="U496" s="142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</row>
    <row r="497" spans="1:75" ht="13.5" customHeight="1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40"/>
      <c r="O497" s="140"/>
      <c r="P497" s="140"/>
      <c r="Q497" s="139"/>
      <c r="R497" s="139"/>
      <c r="S497" s="139"/>
      <c r="T497" s="139"/>
      <c r="U497" s="142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</row>
    <row r="498" spans="1:75" ht="13.5" customHeight="1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40"/>
      <c r="O498" s="140"/>
      <c r="P498" s="140"/>
      <c r="Q498" s="139"/>
      <c r="R498" s="139"/>
      <c r="S498" s="139"/>
      <c r="T498" s="139"/>
      <c r="U498" s="142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</row>
    <row r="499" spans="1:75" ht="13.5" customHeight="1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40"/>
      <c r="O499" s="140"/>
      <c r="P499" s="140"/>
      <c r="Q499" s="139"/>
      <c r="R499" s="139"/>
      <c r="S499" s="139"/>
      <c r="T499" s="139"/>
      <c r="U499" s="142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</row>
    <row r="500" spans="1:75" ht="13.5" customHeight="1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40"/>
      <c r="O500" s="140"/>
      <c r="P500" s="140"/>
      <c r="Q500" s="139"/>
      <c r="R500" s="139"/>
      <c r="S500" s="139"/>
      <c r="T500" s="139"/>
      <c r="U500" s="142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</row>
    <row r="501" spans="1:75" ht="13.5" customHeight="1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40"/>
      <c r="O501" s="140"/>
      <c r="P501" s="140"/>
      <c r="Q501" s="139"/>
      <c r="R501" s="139"/>
      <c r="S501" s="139"/>
      <c r="T501" s="139"/>
      <c r="U501" s="142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</row>
    <row r="502" spans="1:75" ht="13.5" customHeight="1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40"/>
      <c r="O502" s="140"/>
      <c r="P502" s="140"/>
      <c r="Q502" s="139"/>
      <c r="R502" s="139"/>
      <c r="S502" s="139"/>
      <c r="T502" s="139"/>
      <c r="U502" s="142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</row>
    <row r="503" spans="1:75" ht="13.5" customHeight="1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40"/>
      <c r="O503" s="140"/>
      <c r="P503" s="140"/>
      <c r="Q503" s="139"/>
      <c r="R503" s="139"/>
      <c r="S503" s="139"/>
      <c r="T503" s="139"/>
      <c r="U503" s="142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</row>
    <row r="504" spans="1:75" ht="13.5" customHeight="1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40"/>
      <c r="O504" s="140"/>
      <c r="P504" s="140"/>
      <c r="Q504" s="139"/>
      <c r="R504" s="139"/>
      <c r="S504" s="139"/>
      <c r="T504" s="139"/>
      <c r="U504" s="142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</row>
    <row r="505" spans="1:75" ht="13.5" customHeight="1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40"/>
      <c r="O505" s="140"/>
      <c r="P505" s="140"/>
      <c r="Q505" s="139"/>
      <c r="R505" s="139"/>
      <c r="S505" s="139"/>
      <c r="T505" s="139"/>
      <c r="U505" s="142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</row>
    <row r="506" spans="1:75" ht="13.5" customHeight="1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40"/>
      <c r="O506" s="140"/>
      <c r="P506" s="140"/>
      <c r="Q506" s="139"/>
      <c r="R506" s="139"/>
      <c r="S506" s="139"/>
      <c r="T506" s="139"/>
      <c r="U506" s="142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</row>
    <row r="507" spans="1:75" ht="13.5" customHeight="1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40"/>
      <c r="O507" s="140"/>
      <c r="P507" s="140"/>
      <c r="Q507" s="139"/>
      <c r="R507" s="139"/>
      <c r="S507" s="139"/>
      <c r="T507" s="139"/>
      <c r="U507" s="142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</row>
    <row r="508" spans="1:75" ht="13.5" customHeight="1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40"/>
      <c r="O508" s="140"/>
      <c r="P508" s="140"/>
      <c r="Q508" s="139"/>
      <c r="R508" s="139"/>
      <c r="S508" s="139"/>
      <c r="T508" s="139"/>
      <c r="U508" s="142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</row>
    <row r="509" spans="1:75" ht="13.5" customHeight="1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40"/>
      <c r="O509" s="140"/>
      <c r="P509" s="140"/>
      <c r="Q509" s="139"/>
      <c r="R509" s="139"/>
      <c r="S509" s="139"/>
      <c r="T509" s="139"/>
      <c r="U509" s="142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</row>
    <row r="510" spans="1:75" ht="13.5" customHeight="1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40"/>
      <c r="O510" s="140"/>
      <c r="P510" s="140"/>
      <c r="Q510" s="139"/>
      <c r="R510" s="139"/>
      <c r="S510" s="139"/>
      <c r="T510" s="139"/>
      <c r="U510" s="142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</row>
    <row r="511" spans="1:75" ht="13.5" customHeight="1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40"/>
      <c r="O511" s="140"/>
      <c r="P511" s="140"/>
      <c r="Q511" s="139"/>
      <c r="R511" s="139"/>
      <c r="S511" s="139"/>
      <c r="T511" s="139"/>
      <c r="U511" s="142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</row>
    <row r="512" spans="1:75" ht="13.5" customHeight="1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40"/>
      <c r="O512" s="140"/>
      <c r="P512" s="140"/>
      <c r="Q512" s="139"/>
      <c r="R512" s="139"/>
      <c r="S512" s="139"/>
      <c r="T512" s="139"/>
      <c r="U512" s="142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</row>
    <row r="513" spans="1:75" ht="13.5" customHeight="1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40"/>
      <c r="O513" s="140"/>
      <c r="P513" s="140"/>
      <c r="Q513" s="139"/>
      <c r="R513" s="139"/>
      <c r="S513" s="139"/>
      <c r="T513" s="139"/>
      <c r="U513" s="142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</row>
    <row r="514" spans="1:75" ht="13.5" customHeight="1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40"/>
      <c r="O514" s="140"/>
      <c r="P514" s="140"/>
      <c r="Q514" s="139"/>
      <c r="R514" s="139"/>
      <c r="S514" s="139"/>
      <c r="T514" s="139"/>
      <c r="U514" s="142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</row>
    <row r="515" spans="1:75" ht="13.5" customHeight="1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40"/>
      <c r="O515" s="140"/>
      <c r="P515" s="140"/>
      <c r="Q515" s="139"/>
      <c r="R515" s="139"/>
      <c r="S515" s="139"/>
      <c r="T515" s="139"/>
      <c r="U515" s="142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</row>
    <row r="516" spans="1:75" ht="13.5" customHeight="1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40"/>
      <c r="O516" s="140"/>
      <c r="P516" s="140"/>
      <c r="Q516" s="139"/>
      <c r="R516" s="139"/>
      <c r="S516" s="139"/>
      <c r="T516" s="139"/>
      <c r="U516" s="142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</row>
    <row r="517" spans="1:75" ht="13.5" customHeight="1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40"/>
      <c r="O517" s="140"/>
      <c r="P517" s="140"/>
      <c r="Q517" s="139"/>
      <c r="R517" s="139"/>
      <c r="S517" s="139"/>
      <c r="T517" s="139"/>
      <c r="U517" s="142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</row>
    <row r="518" spans="1:75" ht="13.5" customHeight="1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40"/>
      <c r="O518" s="140"/>
      <c r="P518" s="140"/>
      <c r="Q518" s="139"/>
      <c r="R518" s="139"/>
      <c r="S518" s="139"/>
      <c r="T518" s="139"/>
      <c r="U518" s="142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</row>
    <row r="519" spans="1:75" ht="13.5" customHeight="1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40"/>
      <c r="O519" s="140"/>
      <c r="P519" s="140"/>
      <c r="Q519" s="139"/>
      <c r="R519" s="139"/>
      <c r="S519" s="139"/>
      <c r="T519" s="139"/>
      <c r="U519" s="142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</row>
    <row r="520" spans="1:75" ht="13.5" customHeight="1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40"/>
      <c r="O520" s="140"/>
      <c r="P520" s="140"/>
      <c r="Q520" s="139"/>
      <c r="R520" s="139"/>
      <c r="S520" s="139"/>
      <c r="T520" s="139"/>
      <c r="U520" s="142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</row>
    <row r="521" spans="1:75" ht="13.5" customHeight="1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40"/>
      <c r="O521" s="140"/>
      <c r="P521" s="140"/>
      <c r="Q521" s="139"/>
      <c r="R521" s="139"/>
      <c r="S521" s="139"/>
      <c r="T521" s="139"/>
      <c r="U521" s="142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</row>
    <row r="522" spans="1:75" ht="13.5" customHeight="1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40"/>
      <c r="O522" s="140"/>
      <c r="P522" s="140"/>
      <c r="Q522" s="139"/>
      <c r="R522" s="139"/>
      <c r="S522" s="139"/>
      <c r="T522" s="139"/>
      <c r="U522" s="142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</row>
    <row r="523" spans="1:75" ht="13.5" customHeight="1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40"/>
      <c r="O523" s="140"/>
      <c r="P523" s="140"/>
      <c r="Q523" s="139"/>
      <c r="R523" s="139"/>
      <c r="S523" s="139"/>
      <c r="T523" s="139"/>
      <c r="U523" s="142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</row>
    <row r="524" spans="1:75" ht="13.5" customHeight="1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40"/>
      <c r="O524" s="140"/>
      <c r="P524" s="140"/>
      <c r="Q524" s="139"/>
      <c r="R524" s="139"/>
      <c r="S524" s="139"/>
      <c r="T524" s="139"/>
      <c r="U524" s="142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</row>
    <row r="525" spans="1:75" ht="13.5" customHeight="1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40"/>
      <c r="O525" s="140"/>
      <c r="P525" s="140"/>
      <c r="Q525" s="139"/>
      <c r="R525" s="139"/>
      <c r="S525" s="139"/>
      <c r="T525" s="139"/>
      <c r="U525" s="142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</row>
    <row r="526" spans="1:75" ht="13.5" customHeight="1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40"/>
      <c r="O526" s="140"/>
      <c r="P526" s="140"/>
      <c r="Q526" s="139"/>
      <c r="R526" s="139"/>
      <c r="S526" s="139"/>
      <c r="T526" s="139"/>
      <c r="U526" s="142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</row>
    <row r="527" spans="1:75" ht="13.5" customHeight="1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40"/>
      <c r="O527" s="140"/>
      <c r="P527" s="140"/>
      <c r="Q527" s="139"/>
      <c r="R527" s="139"/>
      <c r="S527" s="139"/>
      <c r="T527" s="139"/>
      <c r="U527" s="142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</row>
    <row r="528" spans="1:75" ht="13.5" customHeight="1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40"/>
      <c r="O528" s="140"/>
      <c r="P528" s="140"/>
      <c r="Q528" s="139"/>
      <c r="R528" s="139"/>
      <c r="S528" s="139"/>
      <c r="T528" s="139"/>
      <c r="U528" s="142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</row>
    <row r="529" spans="1:75" ht="13.5" customHeight="1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40"/>
      <c r="O529" s="140"/>
      <c r="P529" s="140"/>
      <c r="Q529" s="139"/>
      <c r="R529" s="139"/>
      <c r="S529" s="139"/>
      <c r="T529" s="139"/>
      <c r="U529" s="142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</row>
    <row r="530" spans="1:75" ht="13.5" customHeight="1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40"/>
      <c r="O530" s="140"/>
      <c r="P530" s="140"/>
      <c r="Q530" s="139"/>
      <c r="R530" s="139"/>
      <c r="S530" s="139"/>
      <c r="T530" s="139"/>
      <c r="U530" s="142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</row>
    <row r="531" spans="1:75" ht="13.5" customHeight="1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40"/>
      <c r="O531" s="140"/>
      <c r="P531" s="140"/>
      <c r="Q531" s="139"/>
      <c r="R531" s="139"/>
      <c r="S531" s="139"/>
      <c r="T531" s="139"/>
      <c r="U531" s="142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</row>
    <row r="532" spans="1:75" ht="13.5" customHeight="1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40"/>
      <c r="O532" s="140"/>
      <c r="P532" s="140"/>
      <c r="Q532" s="139"/>
      <c r="R532" s="139"/>
      <c r="S532" s="139"/>
      <c r="T532" s="139"/>
      <c r="U532" s="142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</row>
    <row r="533" spans="1:75" ht="13.5" customHeight="1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40"/>
      <c r="O533" s="140"/>
      <c r="P533" s="140"/>
      <c r="Q533" s="139"/>
      <c r="R533" s="139"/>
      <c r="S533" s="139"/>
      <c r="T533" s="139"/>
      <c r="U533" s="142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</row>
    <row r="534" spans="1:75" ht="13.5" customHeight="1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40"/>
      <c r="O534" s="140"/>
      <c r="P534" s="140"/>
      <c r="Q534" s="139"/>
      <c r="R534" s="139"/>
      <c r="S534" s="139"/>
      <c r="T534" s="139"/>
      <c r="U534" s="142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</row>
    <row r="535" spans="1:75" ht="13.5" customHeight="1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40"/>
      <c r="O535" s="140"/>
      <c r="P535" s="140"/>
      <c r="Q535" s="139"/>
      <c r="R535" s="139"/>
      <c r="S535" s="139"/>
      <c r="T535" s="139"/>
      <c r="U535" s="142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</row>
    <row r="536" spans="1:75" ht="13.5" customHeight="1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40"/>
      <c r="O536" s="140"/>
      <c r="P536" s="140"/>
      <c r="Q536" s="139"/>
      <c r="R536" s="139"/>
      <c r="S536" s="139"/>
      <c r="T536" s="139"/>
      <c r="U536" s="142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</row>
    <row r="537" spans="1:75" ht="13.5" customHeight="1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40"/>
      <c r="O537" s="140"/>
      <c r="P537" s="140"/>
      <c r="Q537" s="139"/>
      <c r="R537" s="139"/>
      <c r="S537" s="139"/>
      <c r="T537" s="139"/>
      <c r="U537" s="142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</row>
    <row r="538" spans="1:75" ht="13.5" customHeight="1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40"/>
      <c r="O538" s="140"/>
      <c r="P538" s="140"/>
      <c r="Q538" s="139"/>
      <c r="R538" s="139"/>
      <c r="S538" s="139"/>
      <c r="T538" s="139"/>
      <c r="U538" s="142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</row>
    <row r="539" spans="1:75" ht="13.5" customHeight="1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40"/>
      <c r="O539" s="140"/>
      <c r="P539" s="140"/>
      <c r="Q539" s="139"/>
      <c r="R539" s="139"/>
      <c r="S539" s="139"/>
      <c r="T539" s="139"/>
      <c r="U539" s="142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</row>
    <row r="540" spans="1:75" ht="13.5" customHeight="1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40"/>
      <c r="O540" s="140"/>
      <c r="P540" s="140"/>
      <c r="Q540" s="139"/>
      <c r="R540" s="139"/>
      <c r="S540" s="139"/>
      <c r="T540" s="139"/>
      <c r="U540" s="142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</row>
    <row r="541" spans="1:75" ht="13.5" customHeight="1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40"/>
      <c r="O541" s="140"/>
      <c r="P541" s="140"/>
      <c r="Q541" s="139"/>
      <c r="R541" s="139"/>
      <c r="S541" s="139"/>
      <c r="T541" s="139"/>
      <c r="U541" s="142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</row>
    <row r="542" spans="1:75" ht="13.5" customHeight="1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40"/>
      <c r="O542" s="140"/>
      <c r="P542" s="140"/>
      <c r="Q542" s="139"/>
      <c r="R542" s="139"/>
      <c r="S542" s="139"/>
      <c r="T542" s="139"/>
      <c r="U542" s="142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</row>
    <row r="543" spans="1:75" ht="13.5" customHeight="1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40"/>
      <c r="O543" s="140"/>
      <c r="P543" s="140"/>
      <c r="Q543" s="139"/>
      <c r="R543" s="139"/>
      <c r="S543" s="139"/>
      <c r="T543" s="139"/>
      <c r="U543" s="142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</row>
    <row r="544" spans="1:75" ht="13.5" customHeight="1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40"/>
      <c r="O544" s="140"/>
      <c r="P544" s="140"/>
      <c r="Q544" s="139"/>
      <c r="R544" s="139"/>
      <c r="S544" s="139"/>
      <c r="T544" s="139"/>
      <c r="U544" s="142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</row>
    <row r="545" spans="1:75" ht="13.5" customHeight="1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40"/>
      <c r="O545" s="140"/>
      <c r="P545" s="140"/>
      <c r="Q545" s="139"/>
      <c r="R545" s="139"/>
      <c r="S545" s="139"/>
      <c r="T545" s="139"/>
      <c r="U545" s="142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</row>
    <row r="546" spans="1:75" ht="13.5" customHeight="1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40"/>
      <c r="O546" s="140"/>
      <c r="P546" s="140"/>
      <c r="Q546" s="139"/>
      <c r="R546" s="139"/>
      <c r="S546" s="139"/>
      <c r="T546" s="139"/>
      <c r="U546" s="142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</row>
    <row r="547" spans="1:75" ht="13.5" customHeight="1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40"/>
      <c r="O547" s="140"/>
      <c r="P547" s="140"/>
      <c r="Q547" s="139"/>
      <c r="R547" s="139"/>
      <c r="S547" s="139"/>
      <c r="T547" s="139"/>
      <c r="U547" s="142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</row>
    <row r="548" spans="1:75" ht="13.5" customHeight="1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40"/>
      <c r="O548" s="140"/>
      <c r="P548" s="140"/>
      <c r="Q548" s="139"/>
      <c r="R548" s="139"/>
      <c r="S548" s="139"/>
      <c r="T548" s="139"/>
      <c r="U548" s="142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</row>
    <row r="549" spans="1:75" ht="13.5" customHeight="1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40"/>
      <c r="O549" s="140"/>
      <c r="P549" s="140"/>
      <c r="Q549" s="139"/>
      <c r="R549" s="139"/>
      <c r="S549" s="139"/>
      <c r="T549" s="139"/>
      <c r="U549" s="142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</row>
    <row r="550" spans="1:75" ht="13.5" customHeight="1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40"/>
      <c r="O550" s="140"/>
      <c r="P550" s="140"/>
      <c r="Q550" s="139"/>
      <c r="R550" s="139"/>
      <c r="S550" s="139"/>
      <c r="T550" s="139"/>
      <c r="U550" s="142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</row>
    <row r="551" spans="1:75" ht="13.5" customHeight="1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40"/>
      <c r="O551" s="140"/>
      <c r="P551" s="140"/>
      <c r="Q551" s="139"/>
      <c r="R551" s="139"/>
      <c r="S551" s="139"/>
      <c r="T551" s="139"/>
      <c r="U551" s="142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</row>
    <row r="552" spans="1:75" ht="13.5" customHeight="1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40"/>
      <c r="O552" s="140"/>
      <c r="P552" s="140"/>
      <c r="Q552" s="139"/>
      <c r="R552" s="139"/>
      <c r="S552" s="139"/>
      <c r="T552" s="139"/>
      <c r="U552" s="142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</row>
    <row r="553" spans="1:75" ht="13.5" customHeight="1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40"/>
      <c r="O553" s="140"/>
      <c r="P553" s="140"/>
      <c r="Q553" s="139"/>
      <c r="R553" s="139"/>
      <c r="S553" s="139"/>
      <c r="T553" s="139"/>
      <c r="U553" s="142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</row>
    <row r="554" spans="1:75" ht="13.5" customHeight="1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40"/>
      <c r="O554" s="140"/>
      <c r="P554" s="140"/>
      <c r="Q554" s="139"/>
      <c r="R554" s="139"/>
      <c r="S554" s="139"/>
      <c r="T554" s="139"/>
      <c r="U554" s="142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</row>
    <row r="555" spans="1:75" ht="13.5" customHeight="1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40"/>
      <c r="O555" s="140"/>
      <c r="P555" s="140"/>
      <c r="Q555" s="139"/>
      <c r="R555" s="139"/>
      <c r="S555" s="139"/>
      <c r="T555" s="139"/>
      <c r="U555" s="142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</row>
    <row r="556" spans="1:75" ht="13.5" customHeight="1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40"/>
      <c r="O556" s="140"/>
      <c r="P556" s="140"/>
      <c r="Q556" s="139"/>
      <c r="R556" s="139"/>
      <c r="S556" s="139"/>
      <c r="T556" s="139"/>
      <c r="U556" s="142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</row>
    <row r="557" spans="1:75" ht="13.5" customHeight="1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40"/>
      <c r="O557" s="140"/>
      <c r="P557" s="140"/>
      <c r="Q557" s="139"/>
      <c r="R557" s="139"/>
      <c r="S557" s="139"/>
      <c r="T557" s="139"/>
      <c r="U557" s="142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</row>
    <row r="558" spans="1:75" ht="13.5" customHeight="1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40"/>
      <c r="O558" s="140"/>
      <c r="P558" s="140"/>
      <c r="Q558" s="139"/>
      <c r="R558" s="139"/>
      <c r="S558" s="139"/>
      <c r="T558" s="139"/>
      <c r="U558" s="142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</row>
    <row r="559" spans="1:75" ht="13.5" customHeight="1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40"/>
      <c r="O559" s="140"/>
      <c r="P559" s="140"/>
      <c r="Q559" s="139"/>
      <c r="R559" s="139"/>
      <c r="S559" s="139"/>
      <c r="T559" s="139"/>
      <c r="U559" s="142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</row>
    <row r="560" spans="1:75" ht="13.5" customHeight="1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40"/>
      <c r="O560" s="140"/>
      <c r="P560" s="140"/>
      <c r="Q560" s="139"/>
      <c r="R560" s="139"/>
      <c r="S560" s="139"/>
      <c r="T560" s="139"/>
      <c r="U560" s="142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</row>
    <row r="561" spans="1:75" ht="13.5" customHeight="1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40"/>
      <c r="O561" s="140"/>
      <c r="P561" s="140"/>
      <c r="Q561" s="139"/>
      <c r="R561" s="139"/>
      <c r="S561" s="139"/>
      <c r="T561" s="139"/>
      <c r="U561" s="142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</row>
    <row r="562" spans="1:75" ht="13.5" customHeight="1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40"/>
      <c r="O562" s="140"/>
      <c r="P562" s="140"/>
      <c r="Q562" s="139"/>
      <c r="R562" s="139"/>
      <c r="S562" s="139"/>
      <c r="T562" s="139"/>
      <c r="U562" s="142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</row>
    <row r="563" spans="1:75" ht="13.5" customHeight="1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40"/>
      <c r="O563" s="140"/>
      <c r="P563" s="140"/>
      <c r="Q563" s="139"/>
      <c r="R563" s="139"/>
      <c r="S563" s="139"/>
      <c r="T563" s="139"/>
      <c r="U563" s="142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</row>
    <row r="564" spans="1:75" ht="13.5" customHeight="1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40"/>
      <c r="O564" s="140"/>
      <c r="P564" s="140"/>
      <c r="Q564" s="139"/>
      <c r="R564" s="139"/>
      <c r="S564" s="139"/>
      <c r="T564" s="139"/>
      <c r="U564" s="142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</row>
    <row r="565" spans="1:75" ht="13.5" customHeight="1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40"/>
      <c r="O565" s="140"/>
      <c r="P565" s="140"/>
      <c r="Q565" s="139"/>
      <c r="R565" s="139"/>
      <c r="S565" s="139"/>
      <c r="T565" s="139"/>
      <c r="U565" s="142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</row>
    <row r="566" spans="1:75" ht="13.5" customHeight="1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40"/>
      <c r="O566" s="140"/>
      <c r="P566" s="140"/>
      <c r="Q566" s="139"/>
      <c r="R566" s="139"/>
      <c r="S566" s="139"/>
      <c r="T566" s="139"/>
      <c r="U566" s="142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</row>
    <row r="567" spans="1:75" ht="13.5" customHeight="1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40"/>
      <c r="O567" s="140"/>
      <c r="P567" s="140"/>
      <c r="Q567" s="139"/>
      <c r="R567" s="139"/>
      <c r="S567" s="139"/>
      <c r="T567" s="139"/>
      <c r="U567" s="142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</row>
    <row r="568" spans="1:75" ht="13.5" customHeight="1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40"/>
      <c r="O568" s="140"/>
      <c r="P568" s="140"/>
      <c r="Q568" s="139"/>
      <c r="R568" s="139"/>
      <c r="S568" s="139"/>
      <c r="T568" s="139"/>
      <c r="U568" s="142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</row>
    <row r="569" spans="1:75" ht="13.5" customHeight="1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40"/>
      <c r="O569" s="140"/>
      <c r="P569" s="140"/>
      <c r="Q569" s="139"/>
      <c r="R569" s="139"/>
      <c r="S569" s="139"/>
      <c r="T569" s="139"/>
      <c r="U569" s="142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</row>
    <row r="570" spans="1:75" ht="13.5" customHeight="1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40"/>
      <c r="O570" s="140"/>
      <c r="P570" s="140"/>
      <c r="Q570" s="139"/>
      <c r="R570" s="139"/>
      <c r="S570" s="139"/>
      <c r="T570" s="139"/>
      <c r="U570" s="142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</row>
    <row r="571" spans="1:75" ht="13.5" customHeight="1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40"/>
      <c r="O571" s="140"/>
      <c r="P571" s="140"/>
      <c r="Q571" s="139"/>
      <c r="R571" s="139"/>
      <c r="S571" s="139"/>
      <c r="T571" s="139"/>
      <c r="U571" s="142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</row>
    <row r="572" spans="1:75" ht="13.5" customHeight="1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40"/>
      <c r="O572" s="140"/>
      <c r="P572" s="140"/>
      <c r="Q572" s="139"/>
      <c r="R572" s="139"/>
      <c r="S572" s="139"/>
      <c r="T572" s="139"/>
      <c r="U572" s="142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</row>
    <row r="573" spans="1:75" ht="13.5" customHeight="1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40"/>
      <c r="O573" s="140"/>
      <c r="P573" s="140"/>
      <c r="Q573" s="139"/>
      <c r="R573" s="139"/>
      <c r="S573" s="139"/>
      <c r="T573" s="139"/>
      <c r="U573" s="142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</row>
    <row r="574" spans="1:75" ht="13.5" customHeight="1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40"/>
      <c r="O574" s="140"/>
      <c r="P574" s="140"/>
      <c r="Q574" s="139"/>
      <c r="R574" s="139"/>
      <c r="S574" s="139"/>
      <c r="T574" s="139"/>
      <c r="U574" s="142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</row>
    <row r="575" spans="1:75" ht="13.5" customHeight="1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40"/>
      <c r="O575" s="140"/>
      <c r="P575" s="140"/>
      <c r="Q575" s="139"/>
      <c r="R575" s="139"/>
      <c r="S575" s="139"/>
      <c r="T575" s="139"/>
      <c r="U575" s="142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</row>
    <row r="576" spans="1:75" ht="13.5" customHeight="1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40"/>
      <c r="O576" s="140"/>
      <c r="P576" s="140"/>
      <c r="Q576" s="139"/>
      <c r="R576" s="139"/>
      <c r="S576" s="139"/>
      <c r="T576" s="139"/>
      <c r="U576" s="142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</row>
    <row r="577" spans="1:75" ht="13.5" customHeight="1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40"/>
      <c r="O577" s="140"/>
      <c r="P577" s="140"/>
      <c r="Q577" s="139"/>
      <c r="R577" s="139"/>
      <c r="S577" s="139"/>
      <c r="T577" s="139"/>
      <c r="U577" s="142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</row>
    <row r="578" spans="1:75" ht="13.5" customHeight="1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40"/>
      <c r="O578" s="140"/>
      <c r="P578" s="140"/>
      <c r="Q578" s="139"/>
      <c r="R578" s="139"/>
      <c r="S578" s="139"/>
      <c r="T578" s="139"/>
      <c r="U578" s="142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</row>
    <row r="579" spans="1:75" ht="13.5" customHeight="1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40"/>
      <c r="O579" s="140"/>
      <c r="P579" s="140"/>
      <c r="Q579" s="139"/>
      <c r="R579" s="139"/>
      <c r="S579" s="139"/>
      <c r="T579" s="139"/>
      <c r="U579" s="142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</row>
    <row r="580" spans="1:75" ht="13.5" customHeight="1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40"/>
      <c r="O580" s="140"/>
      <c r="P580" s="140"/>
      <c r="Q580" s="139"/>
      <c r="R580" s="139"/>
      <c r="S580" s="139"/>
      <c r="T580" s="139"/>
      <c r="U580" s="142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</row>
    <row r="581" spans="1:75" ht="13.5" customHeight="1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40"/>
      <c r="O581" s="140"/>
      <c r="P581" s="140"/>
      <c r="Q581" s="139"/>
      <c r="R581" s="139"/>
      <c r="S581" s="139"/>
      <c r="T581" s="139"/>
      <c r="U581" s="142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</row>
    <row r="582" spans="1:75" ht="13.5" customHeight="1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40"/>
      <c r="O582" s="140"/>
      <c r="P582" s="140"/>
      <c r="Q582" s="139"/>
      <c r="R582" s="139"/>
      <c r="S582" s="139"/>
      <c r="T582" s="139"/>
      <c r="U582" s="142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</row>
    <row r="583" spans="1:75" ht="13.5" customHeight="1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40"/>
      <c r="O583" s="140"/>
      <c r="P583" s="140"/>
      <c r="Q583" s="139"/>
      <c r="R583" s="139"/>
      <c r="S583" s="139"/>
      <c r="T583" s="139"/>
      <c r="U583" s="142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</row>
    <row r="584" spans="1:75" ht="13.5" customHeight="1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40"/>
      <c r="O584" s="140"/>
      <c r="P584" s="140"/>
      <c r="Q584" s="139"/>
      <c r="R584" s="139"/>
      <c r="S584" s="139"/>
      <c r="T584" s="139"/>
      <c r="U584" s="142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</row>
    <row r="585" spans="1:75" ht="13.5" customHeight="1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40"/>
      <c r="O585" s="140"/>
      <c r="P585" s="140"/>
      <c r="Q585" s="139"/>
      <c r="R585" s="139"/>
      <c r="S585" s="139"/>
      <c r="T585" s="139"/>
      <c r="U585" s="142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</row>
    <row r="586" spans="1:75" ht="13.5" customHeight="1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40"/>
      <c r="O586" s="140"/>
      <c r="P586" s="140"/>
      <c r="Q586" s="139"/>
      <c r="R586" s="139"/>
      <c r="S586" s="139"/>
      <c r="T586" s="139"/>
      <c r="U586" s="142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</row>
    <row r="587" spans="1:75" ht="13.5" customHeight="1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40"/>
      <c r="O587" s="140"/>
      <c r="P587" s="140"/>
      <c r="Q587" s="139"/>
      <c r="R587" s="139"/>
      <c r="S587" s="139"/>
      <c r="T587" s="139"/>
      <c r="U587" s="142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</row>
    <row r="588" spans="1:75" ht="13.5" customHeight="1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40"/>
      <c r="O588" s="140"/>
      <c r="P588" s="140"/>
      <c r="Q588" s="139"/>
      <c r="R588" s="139"/>
      <c r="S588" s="139"/>
      <c r="T588" s="139"/>
      <c r="U588" s="142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</row>
    <row r="589" spans="1:75" ht="13.5" customHeight="1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40"/>
      <c r="O589" s="140"/>
      <c r="P589" s="140"/>
      <c r="Q589" s="139"/>
      <c r="R589" s="139"/>
      <c r="S589" s="139"/>
      <c r="T589" s="139"/>
      <c r="U589" s="142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</row>
    <row r="590" spans="1:75" ht="13.5" customHeight="1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40"/>
      <c r="O590" s="140"/>
      <c r="P590" s="140"/>
      <c r="Q590" s="139"/>
      <c r="R590" s="139"/>
      <c r="S590" s="139"/>
      <c r="T590" s="139"/>
      <c r="U590" s="142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</row>
    <row r="591" spans="1:75" ht="13.5" customHeight="1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40"/>
      <c r="O591" s="140"/>
      <c r="P591" s="140"/>
      <c r="Q591" s="139"/>
      <c r="R591" s="139"/>
      <c r="S591" s="139"/>
      <c r="T591" s="139"/>
      <c r="U591" s="142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</row>
    <row r="592" spans="1:75" ht="13.5" customHeight="1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40"/>
      <c r="O592" s="140"/>
      <c r="P592" s="140"/>
      <c r="Q592" s="139"/>
      <c r="R592" s="139"/>
      <c r="S592" s="139"/>
      <c r="T592" s="139"/>
      <c r="U592" s="142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</row>
    <row r="593" spans="1:75" ht="13.5" customHeight="1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40"/>
      <c r="O593" s="140"/>
      <c r="P593" s="140"/>
      <c r="Q593" s="139"/>
      <c r="R593" s="139"/>
      <c r="S593" s="139"/>
      <c r="T593" s="139"/>
      <c r="U593" s="142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</row>
    <row r="594" spans="1:75" ht="13.5" customHeight="1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40"/>
      <c r="O594" s="140"/>
      <c r="P594" s="140"/>
      <c r="Q594" s="139"/>
      <c r="R594" s="139"/>
      <c r="S594" s="139"/>
      <c r="T594" s="139"/>
      <c r="U594" s="142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</row>
    <row r="595" spans="1:75" ht="13.5" customHeight="1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40"/>
      <c r="O595" s="140"/>
      <c r="P595" s="140"/>
      <c r="Q595" s="139"/>
      <c r="R595" s="139"/>
      <c r="S595" s="139"/>
      <c r="T595" s="139"/>
      <c r="U595" s="142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</row>
    <row r="596" spans="1:75" ht="13.5" customHeight="1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40"/>
      <c r="O596" s="140"/>
      <c r="P596" s="140"/>
      <c r="Q596" s="139"/>
      <c r="R596" s="139"/>
      <c r="S596" s="139"/>
      <c r="T596" s="139"/>
      <c r="U596" s="142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</row>
    <row r="597" spans="1:75" ht="13.5" customHeight="1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40"/>
      <c r="O597" s="140"/>
      <c r="P597" s="140"/>
      <c r="Q597" s="139"/>
      <c r="R597" s="139"/>
      <c r="S597" s="139"/>
      <c r="T597" s="139"/>
      <c r="U597" s="142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</row>
    <row r="598" spans="1:75" ht="13.5" customHeight="1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40"/>
      <c r="O598" s="140"/>
      <c r="P598" s="140"/>
      <c r="Q598" s="139"/>
      <c r="R598" s="139"/>
      <c r="S598" s="139"/>
      <c r="T598" s="139"/>
      <c r="U598" s="142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</row>
    <row r="599" spans="1:75" ht="13.5" customHeight="1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40"/>
      <c r="O599" s="140"/>
      <c r="P599" s="140"/>
      <c r="Q599" s="139"/>
      <c r="R599" s="139"/>
      <c r="S599" s="139"/>
      <c r="T599" s="139"/>
      <c r="U599" s="142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</row>
    <row r="600" spans="1:75" ht="13.5" customHeight="1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40"/>
      <c r="O600" s="140"/>
      <c r="P600" s="140"/>
      <c r="Q600" s="139"/>
      <c r="R600" s="139"/>
      <c r="S600" s="139"/>
      <c r="T600" s="139"/>
      <c r="U600" s="142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</row>
    <row r="601" spans="1:75" ht="13.5" customHeight="1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40"/>
      <c r="O601" s="140"/>
      <c r="P601" s="140"/>
      <c r="Q601" s="139"/>
      <c r="R601" s="139"/>
      <c r="S601" s="139"/>
      <c r="T601" s="139"/>
      <c r="U601" s="142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</row>
    <row r="602" spans="1:75" ht="13.5" customHeight="1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40"/>
      <c r="O602" s="140"/>
      <c r="P602" s="140"/>
      <c r="Q602" s="139"/>
      <c r="R602" s="139"/>
      <c r="S602" s="139"/>
      <c r="T602" s="139"/>
      <c r="U602" s="142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</row>
    <row r="603" spans="1:75" ht="13.5" customHeight="1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40"/>
      <c r="O603" s="140"/>
      <c r="P603" s="140"/>
      <c r="Q603" s="139"/>
      <c r="R603" s="139"/>
      <c r="S603" s="139"/>
      <c r="T603" s="139"/>
      <c r="U603" s="142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</row>
    <row r="604" spans="1:75" ht="13.5" customHeight="1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40"/>
      <c r="O604" s="140"/>
      <c r="P604" s="140"/>
      <c r="Q604" s="139"/>
      <c r="R604" s="139"/>
      <c r="S604" s="139"/>
      <c r="T604" s="139"/>
      <c r="U604" s="142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</row>
    <row r="605" spans="1:75" ht="13.5" customHeight="1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40"/>
      <c r="O605" s="140"/>
      <c r="P605" s="140"/>
      <c r="Q605" s="139"/>
      <c r="R605" s="139"/>
      <c r="S605" s="139"/>
      <c r="T605" s="139"/>
      <c r="U605" s="142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</row>
    <row r="606" spans="1:75" ht="13.5" customHeight="1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40"/>
      <c r="O606" s="140"/>
      <c r="P606" s="140"/>
      <c r="Q606" s="139"/>
      <c r="R606" s="139"/>
      <c r="S606" s="139"/>
      <c r="T606" s="139"/>
      <c r="U606" s="142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</row>
    <row r="607" spans="1:75" ht="13.5" customHeight="1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40"/>
      <c r="O607" s="140"/>
      <c r="P607" s="140"/>
      <c r="Q607" s="139"/>
      <c r="R607" s="139"/>
      <c r="S607" s="139"/>
      <c r="T607" s="139"/>
      <c r="U607" s="142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</row>
    <row r="608" spans="1:75" ht="13.5" customHeight="1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40"/>
      <c r="O608" s="140"/>
      <c r="P608" s="140"/>
      <c r="Q608" s="139"/>
      <c r="R608" s="139"/>
      <c r="S608" s="139"/>
      <c r="T608" s="139"/>
      <c r="U608" s="142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</row>
    <row r="609" spans="1:75" ht="13.5" customHeight="1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40"/>
      <c r="O609" s="140"/>
      <c r="P609" s="140"/>
      <c r="Q609" s="139"/>
      <c r="R609" s="139"/>
      <c r="S609" s="139"/>
      <c r="T609" s="139"/>
      <c r="U609" s="142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</row>
    <row r="610" spans="1:75" ht="13.5" customHeight="1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40"/>
      <c r="O610" s="140"/>
      <c r="P610" s="140"/>
      <c r="Q610" s="139"/>
      <c r="R610" s="139"/>
      <c r="S610" s="139"/>
      <c r="T610" s="139"/>
      <c r="U610" s="142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</row>
    <row r="611" spans="1:75" ht="13.5" customHeight="1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40"/>
      <c r="O611" s="140"/>
      <c r="P611" s="140"/>
      <c r="Q611" s="139"/>
      <c r="R611" s="139"/>
      <c r="S611" s="139"/>
      <c r="T611" s="139"/>
      <c r="U611" s="142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</row>
    <row r="612" spans="1:75" ht="13.5" customHeight="1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40"/>
      <c r="O612" s="140"/>
      <c r="P612" s="140"/>
      <c r="Q612" s="139"/>
      <c r="R612" s="139"/>
      <c r="S612" s="139"/>
      <c r="T612" s="139"/>
      <c r="U612" s="142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</row>
    <row r="613" spans="1:75" ht="13.5" customHeight="1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40"/>
      <c r="O613" s="140"/>
      <c r="P613" s="140"/>
      <c r="Q613" s="139"/>
      <c r="R613" s="139"/>
      <c r="S613" s="139"/>
      <c r="T613" s="139"/>
      <c r="U613" s="142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</row>
    <row r="614" spans="1:75" ht="13.5" customHeight="1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40"/>
      <c r="O614" s="140"/>
      <c r="P614" s="140"/>
      <c r="Q614" s="139"/>
      <c r="R614" s="139"/>
      <c r="S614" s="139"/>
      <c r="T614" s="139"/>
      <c r="U614" s="142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</row>
    <row r="615" spans="1:75" ht="13.5" customHeight="1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40"/>
      <c r="O615" s="140"/>
      <c r="P615" s="140"/>
      <c r="Q615" s="139"/>
      <c r="R615" s="139"/>
      <c r="S615" s="139"/>
      <c r="T615" s="139"/>
      <c r="U615" s="142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</row>
    <row r="616" spans="1:75" ht="13.5" customHeight="1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40"/>
      <c r="O616" s="140"/>
      <c r="P616" s="140"/>
      <c r="Q616" s="139"/>
      <c r="R616" s="139"/>
      <c r="S616" s="139"/>
      <c r="T616" s="139"/>
      <c r="U616" s="142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</row>
    <row r="617" spans="1:75" ht="13.5" customHeight="1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40"/>
      <c r="O617" s="140"/>
      <c r="P617" s="140"/>
      <c r="Q617" s="139"/>
      <c r="R617" s="139"/>
      <c r="S617" s="139"/>
      <c r="T617" s="139"/>
      <c r="U617" s="142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</row>
    <row r="618" spans="1:75" ht="13.5" customHeight="1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40"/>
      <c r="O618" s="140"/>
      <c r="P618" s="140"/>
      <c r="Q618" s="139"/>
      <c r="R618" s="139"/>
      <c r="S618" s="139"/>
      <c r="T618" s="139"/>
      <c r="U618" s="142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</row>
    <row r="619" spans="1:75" ht="13.5" customHeight="1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40"/>
      <c r="O619" s="140"/>
      <c r="P619" s="140"/>
      <c r="Q619" s="139"/>
      <c r="R619" s="139"/>
      <c r="S619" s="139"/>
      <c r="T619" s="139"/>
      <c r="U619" s="142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</row>
    <row r="620" spans="1:75" ht="13.5" customHeight="1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40"/>
      <c r="O620" s="140"/>
      <c r="P620" s="140"/>
      <c r="Q620" s="139"/>
      <c r="R620" s="139"/>
      <c r="S620" s="139"/>
      <c r="T620" s="139"/>
      <c r="U620" s="142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</row>
    <row r="621" spans="1:75" ht="13.5" customHeight="1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40"/>
      <c r="O621" s="140"/>
      <c r="P621" s="140"/>
      <c r="Q621" s="139"/>
      <c r="R621" s="139"/>
      <c r="S621" s="139"/>
      <c r="T621" s="139"/>
      <c r="U621" s="142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</row>
    <row r="622" spans="1:75" ht="13.5" customHeight="1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40"/>
      <c r="O622" s="140"/>
      <c r="P622" s="140"/>
      <c r="Q622" s="139"/>
      <c r="R622" s="139"/>
      <c r="S622" s="139"/>
      <c r="T622" s="139"/>
      <c r="U622" s="142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</row>
    <row r="623" spans="1:75" ht="13.5" customHeight="1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40"/>
      <c r="O623" s="140"/>
      <c r="P623" s="140"/>
      <c r="Q623" s="139"/>
      <c r="R623" s="139"/>
      <c r="S623" s="139"/>
      <c r="T623" s="139"/>
      <c r="U623" s="142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</row>
    <row r="624" spans="1:75" ht="13.5" customHeight="1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40"/>
      <c r="O624" s="140"/>
      <c r="P624" s="140"/>
      <c r="Q624" s="139"/>
      <c r="R624" s="139"/>
      <c r="S624" s="139"/>
      <c r="T624" s="139"/>
      <c r="U624" s="142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</row>
    <row r="625" spans="1:75" ht="13.5" customHeight="1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40"/>
      <c r="O625" s="140"/>
      <c r="P625" s="140"/>
      <c r="Q625" s="139"/>
      <c r="R625" s="139"/>
      <c r="S625" s="139"/>
      <c r="T625" s="139"/>
      <c r="U625" s="142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</row>
    <row r="626" spans="1:75" ht="13.5" customHeight="1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40"/>
      <c r="O626" s="140"/>
      <c r="P626" s="140"/>
      <c r="Q626" s="139"/>
      <c r="R626" s="139"/>
      <c r="S626" s="139"/>
      <c r="T626" s="139"/>
      <c r="U626" s="142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</row>
    <row r="627" spans="1:75" ht="13.5" customHeight="1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40"/>
      <c r="O627" s="140"/>
      <c r="P627" s="140"/>
      <c r="Q627" s="139"/>
      <c r="R627" s="139"/>
      <c r="S627" s="139"/>
      <c r="T627" s="139"/>
      <c r="U627" s="142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</row>
    <row r="628" spans="1:75" ht="13.5" customHeight="1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40"/>
      <c r="O628" s="140"/>
      <c r="P628" s="140"/>
      <c r="Q628" s="139"/>
      <c r="R628" s="139"/>
      <c r="S628" s="139"/>
      <c r="T628" s="139"/>
      <c r="U628" s="142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</row>
    <row r="629" spans="1:75" ht="13.5" customHeight="1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40"/>
      <c r="O629" s="140"/>
      <c r="P629" s="140"/>
      <c r="Q629" s="139"/>
      <c r="R629" s="139"/>
      <c r="S629" s="139"/>
      <c r="T629" s="139"/>
      <c r="U629" s="142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</row>
    <row r="630" spans="1:75" ht="13.5" customHeight="1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40"/>
      <c r="O630" s="140"/>
      <c r="P630" s="140"/>
      <c r="Q630" s="139"/>
      <c r="R630" s="139"/>
      <c r="S630" s="139"/>
      <c r="T630" s="139"/>
      <c r="U630" s="142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</row>
    <row r="631" spans="1:75" ht="13.5" customHeight="1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40"/>
      <c r="O631" s="140"/>
      <c r="P631" s="140"/>
      <c r="Q631" s="139"/>
      <c r="R631" s="139"/>
      <c r="S631" s="139"/>
      <c r="T631" s="139"/>
      <c r="U631" s="142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</row>
    <row r="632" spans="1:75" ht="13.5" customHeight="1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40"/>
      <c r="O632" s="140"/>
      <c r="P632" s="140"/>
      <c r="Q632" s="139"/>
      <c r="R632" s="139"/>
      <c r="S632" s="139"/>
      <c r="T632" s="139"/>
      <c r="U632" s="142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</row>
    <row r="633" spans="1:75" ht="13.5" customHeight="1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40"/>
      <c r="O633" s="140"/>
      <c r="P633" s="140"/>
      <c r="Q633" s="139"/>
      <c r="R633" s="139"/>
      <c r="S633" s="139"/>
      <c r="T633" s="139"/>
      <c r="U633" s="142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</row>
    <row r="634" spans="1:75" ht="13.5" customHeight="1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40"/>
      <c r="O634" s="140"/>
      <c r="P634" s="140"/>
      <c r="Q634" s="139"/>
      <c r="R634" s="139"/>
      <c r="S634" s="139"/>
      <c r="T634" s="139"/>
      <c r="U634" s="142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</row>
    <row r="635" spans="1:75" ht="13.5" customHeight="1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40"/>
      <c r="O635" s="140"/>
      <c r="P635" s="140"/>
      <c r="Q635" s="139"/>
      <c r="R635" s="139"/>
      <c r="S635" s="139"/>
      <c r="T635" s="139"/>
      <c r="U635" s="142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</row>
    <row r="636" spans="1:75" ht="13.5" customHeight="1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40"/>
      <c r="O636" s="140"/>
      <c r="P636" s="140"/>
      <c r="Q636" s="139"/>
      <c r="R636" s="139"/>
      <c r="S636" s="139"/>
      <c r="T636" s="139"/>
      <c r="U636" s="142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  <c r="BU636" s="139"/>
      <c r="BV636" s="139"/>
      <c r="BW636" s="139"/>
    </row>
    <row r="637" spans="1:75" ht="13.5" customHeight="1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40"/>
      <c r="O637" s="140"/>
      <c r="P637" s="140"/>
      <c r="Q637" s="139"/>
      <c r="R637" s="139"/>
      <c r="S637" s="139"/>
      <c r="T637" s="139"/>
      <c r="U637" s="142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  <c r="BU637" s="139"/>
      <c r="BV637" s="139"/>
      <c r="BW637" s="139"/>
    </row>
    <row r="638" spans="1:75" ht="13.5" customHeight="1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40"/>
      <c r="O638" s="140"/>
      <c r="P638" s="140"/>
      <c r="Q638" s="139"/>
      <c r="R638" s="139"/>
      <c r="S638" s="139"/>
      <c r="T638" s="139"/>
      <c r="U638" s="142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</row>
    <row r="639" spans="1:75" ht="13.5" customHeight="1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40"/>
      <c r="O639" s="140"/>
      <c r="P639" s="140"/>
      <c r="Q639" s="139"/>
      <c r="R639" s="139"/>
      <c r="S639" s="139"/>
      <c r="T639" s="139"/>
      <c r="U639" s="142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</row>
    <row r="640" spans="1:75" ht="13.5" customHeight="1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40"/>
      <c r="O640" s="140"/>
      <c r="P640" s="140"/>
      <c r="Q640" s="139"/>
      <c r="R640" s="139"/>
      <c r="S640" s="139"/>
      <c r="T640" s="139"/>
      <c r="U640" s="142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  <c r="BU640" s="139"/>
      <c r="BV640" s="139"/>
      <c r="BW640" s="139"/>
    </row>
    <row r="641" spans="1:75" ht="13.5" customHeight="1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40"/>
      <c r="O641" s="140"/>
      <c r="P641" s="140"/>
      <c r="Q641" s="139"/>
      <c r="R641" s="139"/>
      <c r="S641" s="139"/>
      <c r="T641" s="139"/>
      <c r="U641" s="142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  <c r="BU641" s="139"/>
      <c r="BV641" s="139"/>
      <c r="BW641" s="139"/>
    </row>
    <row r="642" spans="1:75" ht="13.5" customHeight="1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40"/>
      <c r="O642" s="140"/>
      <c r="P642" s="140"/>
      <c r="Q642" s="139"/>
      <c r="R642" s="139"/>
      <c r="S642" s="139"/>
      <c r="T642" s="139"/>
      <c r="U642" s="142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  <c r="BU642" s="139"/>
      <c r="BV642" s="139"/>
      <c r="BW642" s="139"/>
    </row>
    <row r="643" spans="1:75" ht="13.5" customHeight="1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40"/>
      <c r="O643" s="140"/>
      <c r="P643" s="140"/>
      <c r="Q643" s="139"/>
      <c r="R643" s="139"/>
      <c r="S643" s="139"/>
      <c r="T643" s="139"/>
      <c r="U643" s="142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  <c r="BU643" s="139"/>
      <c r="BV643" s="139"/>
      <c r="BW643" s="139"/>
    </row>
    <row r="644" spans="1:75" ht="13.5" customHeight="1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40"/>
      <c r="O644" s="140"/>
      <c r="P644" s="140"/>
      <c r="Q644" s="139"/>
      <c r="R644" s="139"/>
      <c r="S644" s="139"/>
      <c r="T644" s="139"/>
      <c r="U644" s="142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  <c r="BU644" s="139"/>
      <c r="BV644" s="139"/>
      <c r="BW644" s="139"/>
    </row>
    <row r="645" spans="1:75" ht="13.5" customHeight="1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40"/>
      <c r="O645" s="140"/>
      <c r="P645" s="140"/>
      <c r="Q645" s="139"/>
      <c r="R645" s="139"/>
      <c r="S645" s="139"/>
      <c r="T645" s="139"/>
      <c r="U645" s="142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39"/>
      <c r="BW645" s="139"/>
    </row>
    <row r="646" spans="1:75" ht="13.5" customHeight="1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40"/>
      <c r="O646" s="140"/>
      <c r="P646" s="140"/>
      <c r="Q646" s="139"/>
      <c r="R646" s="139"/>
      <c r="S646" s="139"/>
      <c r="T646" s="139"/>
      <c r="U646" s="142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  <c r="BU646" s="139"/>
      <c r="BV646" s="139"/>
      <c r="BW646" s="139"/>
    </row>
    <row r="647" spans="1:75" ht="13.5" customHeight="1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40"/>
      <c r="O647" s="140"/>
      <c r="P647" s="140"/>
      <c r="Q647" s="139"/>
      <c r="R647" s="139"/>
      <c r="S647" s="139"/>
      <c r="T647" s="139"/>
      <c r="U647" s="142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  <c r="BU647" s="139"/>
      <c r="BV647" s="139"/>
      <c r="BW647" s="139"/>
    </row>
    <row r="648" spans="1:75" ht="13.5" customHeight="1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40"/>
      <c r="O648" s="140"/>
      <c r="P648" s="140"/>
      <c r="Q648" s="139"/>
      <c r="R648" s="139"/>
      <c r="S648" s="139"/>
      <c r="T648" s="139"/>
      <c r="U648" s="142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  <c r="BU648" s="139"/>
      <c r="BV648" s="139"/>
      <c r="BW648" s="139"/>
    </row>
    <row r="649" spans="1:75" ht="13.5" customHeight="1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40"/>
      <c r="O649" s="140"/>
      <c r="P649" s="140"/>
      <c r="Q649" s="139"/>
      <c r="R649" s="139"/>
      <c r="S649" s="139"/>
      <c r="T649" s="139"/>
      <c r="U649" s="142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  <c r="BU649" s="139"/>
      <c r="BV649" s="139"/>
      <c r="BW649" s="139"/>
    </row>
    <row r="650" spans="1:75" ht="13.5" customHeight="1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40"/>
      <c r="O650" s="140"/>
      <c r="P650" s="140"/>
      <c r="Q650" s="139"/>
      <c r="R650" s="139"/>
      <c r="S650" s="139"/>
      <c r="T650" s="139"/>
      <c r="U650" s="142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39"/>
      <c r="BW650" s="139"/>
    </row>
    <row r="651" spans="1:75" ht="13.5" customHeight="1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40"/>
      <c r="O651" s="140"/>
      <c r="P651" s="140"/>
      <c r="Q651" s="139"/>
      <c r="R651" s="139"/>
      <c r="S651" s="139"/>
      <c r="T651" s="139"/>
      <c r="U651" s="142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39"/>
      <c r="BW651" s="139"/>
    </row>
    <row r="652" spans="1:75" ht="13.5" customHeight="1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40"/>
      <c r="O652" s="140"/>
      <c r="P652" s="140"/>
      <c r="Q652" s="139"/>
      <c r="R652" s="139"/>
      <c r="S652" s="139"/>
      <c r="T652" s="139"/>
      <c r="U652" s="142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39"/>
      <c r="BW652" s="139"/>
    </row>
    <row r="653" spans="1:75" ht="13.5" customHeight="1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40"/>
      <c r="O653" s="140"/>
      <c r="P653" s="140"/>
      <c r="Q653" s="139"/>
      <c r="R653" s="139"/>
      <c r="S653" s="139"/>
      <c r="T653" s="139"/>
      <c r="U653" s="142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  <c r="BU653" s="139"/>
      <c r="BV653" s="139"/>
      <c r="BW653" s="139"/>
    </row>
    <row r="654" spans="1:75" ht="13.5" customHeight="1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40"/>
      <c r="O654" s="140"/>
      <c r="P654" s="140"/>
      <c r="Q654" s="139"/>
      <c r="R654" s="139"/>
      <c r="S654" s="139"/>
      <c r="T654" s="139"/>
      <c r="U654" s="142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  <c r="BU654" s="139"/>
      <c r="BV654" s="139"/>
      <c r="BW654" s="139"/>
    </row>
    <row r="655" spans="1:75" ht="13.5" customHeight="1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40"/>
      <c r="O655" s="140"/>
      <c r="P655" s="140"/>
      <c r="Q655" s="139"/>
      <c r="R655" s="139"/>
      <c r="S655" s="139"/>
      <c r="T655" s="139"/>
      <c r="U655" s="142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39"/>
      <c r="BW655" s="139"/>
    </row>
    <row r="656" spans="1:75" ht="13.5" customHeight="1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40"/>
      <c r="O656" s="140"/>
      <c r="P656" s="140"/>
      <c r="Q656" s="139"/>
      <c r="R656" s="139"/>
      <c r="S656" s="139"/>
      <c r="T656" s="139"/>
      <c r="U656" s="142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39"/>
      <c r="BW656" s="139"/>
    </row>
    <row r="657" spans="1:75" ht="13.5" customHeight="1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40"/>
      <c r="O657" s="140"/>
      <c r="P657" s="140"/>
      <c r="Q657" s="139"/>
      <c r="R657" s="139"/>
      <c r="S657" s="139"/>
      <c r="T657" s="139"/>
      <c r="U657" s="142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  <c r="BU657" s="139"/>
      <c r="BV657" s="139"/>
      <c r="BW657" s="139"/>
    </row>
    <row r="658" spans="1:75" ht="13.5" customHeight="1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40"/>
      <c r="O658" s="140"/>
      <c r="P658" s="140"/>
      <c r="Q658" s="139"/>
      <c r="R658" s="139"/>
      <c r="S658" s="139"/>
      <c r="T658" s="139"/>
      <c r="U658" s="142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  <c r="BU658" s="139"/>
      <c r="BV658" s="139"/>
      <c r="BW658" s="139"/>
    </row>
    <row r="659" spans="1:75" ht="13.5" customHeight="1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40"/>
      <c r="O659" s="140"/>
      <c r="P659" s="140"/>
      <c r="Q659" s="139"/>
      <c r="R659" s="139"/>
      <c r="S659" s="139"/>
      <c r="T659" s="139"/>
      <c r="U659" s="142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39"/>
      <c r="BW659" s="139"/>
    </row>
    <row r="660" spans="1:75" ht="13.5" customHeight="1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40"/>
      <c r="O660" s="140"/>
      <c r="P660" s="140"/>
      <c r="Q660" s="139"/>
      <c r="R660" s="139"/>
      <c r="S660" s="139"/>
      <c r="T660" s="139"/>
      <c r="U660" s="142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39"/>
      <c r="BW660" s="139"/>
    </row>
    <row r="661" spans="1:75" ht="13.5" customHeight="1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40"/>
      <c r="O661" s="140"/>
      <c r="P661" s="140"/>
      <c r="Q661" s="139"/>
      <c r="R661" s="139"/>
      <c r="S661" s="139"/>
      <c r="T661" s="139"/>
      <c r="U661" s="142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  <c r="BU661" s="139"/>
      <c r="BV661" s="139"/>
      <c r="BW661" s="139"/>
    </row>
    <row r="662" spans="1:75" ht="13.5" customHeight="1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40"/>
      <c r="O662" s="140"/>
      <c r="P662" s="140"/>
      <c r="Q662" s="139"/>
      <c r="R662" s="139"/>
      <c r="S662" s="139"/>
      <c r="T662" s="139"/>
      <c r="U662" s="142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</row>
    <row r="663" spans="1:75" ht="13.5" customHeight="1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40"/>
      <c r="O663" s="140"/>
      <c r="P663" s="140"/>
      <c r="Q663" s="139"/>
      <c r="R663" s="139"/>
      <c r="S663" s="139"/>
      <c r="T663" s="139"/>
      <c r="U663" s="142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39"/>
      <c r="BW663" s="139"/>
    </row>
    <row r="664" spans="1:75" ht="13.5" customHeight="1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40"/>
      <c r="O664" s="140"/>
      <c r="P664" s="140"/>
      <c r="Q664" s="139"/>
      <c r="R664" s="139"/>
      <c r="S664" s="139"/>
      <c r="T664" s="139"/>
      <c r="U664" s="142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</row>
    <row r="665" spans="1:75" ht="13.5" customHeight="1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139"/>
      <c r="R665" s="139"/>
      <c r="S665" s="139"/>
      <c r="T665" s="139"/>
      <c r="U665" s="142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39"/>
      <c r="BW665" s="139"/>
    </row>
    <row r="666" spans="1:75" ht="13.5" customHeight="1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40"/>
      <c r="O666" s="140"/>
      <c r="P666" s="140"/>
      <c r="Q666" s="139"/>
      <c r="R666" s="139"/>
      <c r="S666" s="139"/>
      <c r="T666" s="139"/>
      <c r="U666" s="142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</row>
    <row r="667" spans="1:75" ht="13.5" customHeight="1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40"/>
      <c r="O667" s="140"/>
      <c r="P667" s="140"/>
      <c r="Q667" s="139"/>
      <c r="R667" s="139"/>
      <c r="S667" s="139"/>
      <c r="T667" s="139"/>
      <c r="U667" s="142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39"/>
      <c r="BW667" s="139"/>
    </row>
    <row r="668" spans="1:75" ht="13.5" customHeight="1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40"/>
      <c r="O668" s="140"/>
      <c r="P668" s="140"/>
      <c r="Q668" s="139"/>
      <c r="R668" s="139"/>
      <c r="S668" s="139"/>
      <c r="T668" s="139"/>
      <c r="U668" s="142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</row>
    <row r="669" spans="1:75" ht="13.5" customHeight="1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40"/>
      <c r="O669" s="140"/>
      <c r="P669" s="140"/>
      <c r="Q669" s="139"/>
      <c r="R669" s="139"/>
      <c r="S669" s="139"/>
      <c r="T669" s="139"/>
      <c r="U669" s="142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</row>
    <row r="670" spans="1:75" ht="13.5" customHeight="1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40"/>
      <c r="O670" s="140"/>
      <c r="P670" s="140"/>
      <c r="Q670" s="139"/>
      <c r="R670" s="139"/>
      <c r="S670" s="139"/>
      <c r="T670" s="139"/>
      <c r="U670" s="142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</row>
    <row r="671" spans="1:75" ht="13.5" customHeight="1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40"/>
      <c r="O671" s="140"/>
      <c r="P671" s="140"/>
      <c r="Q671" s="139"/>
      <c r="R671" s="139"/>
      <c r="S671" s="139"/>
      <c r="T671" s="139"/>
      <c r="U671" s="142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</row>
    <row r="672" spans="1:75" ht="13.5" customHeight="1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40"/>
      <c r="O672" s="140"/>
      <c r="P672" s="140"/>
      <c r="Q672" s="139"/>
      <c r="R672" s="139"/>
      <c r="S672" s="139"/>
      <c r="T672" s="139"/>
      <c r="U672" s="142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  <c r="BU672" s="139"/>
      <c r="BV672" s="139"/>
      <c r="BW672" s="139"/>
    </row>
    <row r="673" spans="1:75" ht="13.5" customHeight="1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40"/>
      <c r="O673" s="140"/>
      <c r="P673" s="140"/>
      <c r="Q673" s="139"/>
      <c r="R673" s="139"/>
      <c r="S673" s="139"/>
      <c r="T673" s="139"/>
      <c r="U673" s="142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39"/>
      <c r="BW673" s="139"/>
    </row>
    <row r="674" spans="1:75" ht="13.5" customHeight="1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40"/>
      <c r="O674" s="140"/>
      <c r="P674" s="140"/>
      <c r="Q674" s="139"/>
      <c r="R674" s="139"/>
      <c r="S674" s="139"/>
      <c r="T674" s="139"/>
      <c r="U674" s="142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  <c r="BU674" s="139"/>
      <c r="BV674" s="139"/>
      <c r="BW674" s="139"/>
    </row>
    <row r="675" spans="1:75" ht="13.5" customHeight="1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40"/>
      <c r="O675" s="140"/>
      <c r="P675" s="140"/>
      <c r="Q675" s="139"/>
      <c r="R675" s="139"/>
      <c r="S675" s="139"/>
      <c r="T675" s="139"/>
      <c r="U675" s="142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  <c r="BU675" s="139"/>
      <c r="BV675" s="139"/>
      <c r="BW675" s="139"/>
    </row>
    <row r="676" spans="1:75" ht="13.5" customHeight="1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40"/>
      <c r="O676" s="140"/>
      <c r="P676" s="140"/>
      <c r="Q676" s="139"/>
      <c r="R676" s="139"/>
      <c r="S676" s="139"/>
      <c r="T676" s="139"/>
      <c r="U676" s="142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  <c r="BU676" s="139"/>
      <c r="BV676" s="139"/>
      <c r="BW676" s="139"/>
    </row>
    <row r="677" spans="1:75" ht="13.5" customHeight="1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40"/>
      <c r="O677" s="140"/>
      <c r="P677" s="140"/>
      <c r="Q677" s="139"/>
      <c r="R677" s="139"/>
      <c r="S677" s="139"/>
      <c r="T677" s="139"/>
      <c r="U677" s="142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  <c r="BU677" s="139"/>
      <c r="BV677" s="139"/>
      <c r="BW677" s="139"/>
    </row>
    <row r="678" spans="1:75" ht="13.5" customHeight="1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40"/>
      <c r="O678" s="140"/>
      <c r="P678" s="140"/>
      <c r="Q678" s="139"/>
      <c r="R678" s="139"/>
      <c r="S678" s="139"/>
      <c r="T678" s="139"/>
      <c r="U678" s="142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39"/>
      <c r="BW678" s="139"/>
    </row>
    <row r="679" spans="1:75" ht="13.5" customHeight="1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40"/>
      <c r="O679" s="140"/>
      <c r="P679" s="140"/>
      <c r="Q679" s="139"/>
      <c r="R679" s="139"/>
      <c r="S679" s="139"/>
      <c r="T679" s="139"/>
      <c r="U679" s="142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  <c r="BU679" s="139"/>
      <c r="BV679" s="139"/>
      <c r="BW679" s="139"/>
    </row>
    <row r="680" spans="1:75" ht="13.5" customHeight="1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40"/>
      <c r="O680" s="140"/>
      <c r="P680" s="140"/>
      <c r="Q680" s="139"/>
      <c r="R680" s="139"/>
      <c r="S680" s="139"/>
      <c r="T680" s="139"/>
      <c r="U680" s="142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  <c r="BU680" s="139"/>
      <c r="BV680" s="139"/>
      <c r="BW680" s="139"/>
    </row>
    <row r="681" spans="1:75" ht="13.5" customHeight="1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40"/>
      <c r="O681" s="140"/>
      <c r="P681" s="140"/>
      <c r="Q681" s="139"/>
      <c r="R681" s="139"/>
      <c r="S681" s="139"/>
      <c r="T681" s="139"/>
      <c r="U681" s="142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  <c r="BU681" s="139"/>
      <c r="BV681" s="139"/>
      <c r="BW681" s="139"/>
    </row>
    <row r="682" spans="1:75" ht="13.5" customHeight="1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40"/>
      <c r="O682" s="140"/>
      <c r="P682" s="140"/>
      <c r="Q682" s="139"/>
      <c r="R682" s="139"/>
      <c r="S682" s="139"/>
      <c r="T682" s="139"/>
      <c r="U682" s="142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  <c r="BU682" s="139"/>
      <c r="BV682" s="139"/>
      <c r="BW682" s="139"/>
    </row>
    <row r="683" spans="1:75" ht="13.5" customHeight="1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40"/>
      <c r="O683" s="140"/>
      <c r="P683" s="140"/>
      <c r="Q683" s="139"/>
      <c r="R683" s="139"/>
      <c r="S683" s="139"/>
      <c r="T683" s="139"/>
      <c r="U683" s="142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  <c r="BU683" s="139"/>
      <c r="BV683" s="139"/>
      <c r="BW683" s="139"/>
    </row>
    <row r="684" spans="1:75" ht="13.5" customHeight="1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40"/>
      <c r="O684" s="140"/>
      <c r="P684" s="140"/>
      <c r="Q684" s="139"/>
      <c r="R684" s="139"/>
      <c r="S684" s="139"/>
      <c r="T684" s="139"/>
      <c r="U684" s="142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  <c r="BU684" s="139"/>
      <c r="BV684" s="139"/>
      <c r="BW684" s="139"/>
    </row>
    <row r="685" spans="1:75" ht="13.5" customHeight="1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40"/>
      <c r="O685" s="140"/>
      <c r="P685" s="140"/>
      <c r="Q685" s="139"/>
      <c r="R685" s="139"/>
      <c r="S685" s="139"/>
      <c r="T685" s="139"/>
      <c r="U685" s="142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  <c r="BU685" s="139"/>
      <c r="BV685" s="139"/>
      <c r="BW685" s="139"/>
    </row>
    <row r="686" spans="1:75" ht="13.5" customHeight="1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40"/>
      <c r="O686" s="140"/>
      <c r="P686" s="140"/>
      <c r="Q686" s="139"/>
      <c r="R686" s="139"/>
      <c r="S686" s="139"/>
      <c r="T686" s="139"/>
      <c r="U686" s="142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  <c r="BU686" s="139"/>
      <c r="BV686" s="139"/>
      <c r="BW686" s="139"/>
    </row>
    <row r="687" spans="1:75" ht="13.5" customHeight="1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40"/>
      <c r="O687" s="140"/>
      <c r="P687" s="140"/>
      <c r="Q687" s="139"/>
      <c r="R687" s="139"/>
      <c r="S687" s="139"/>
      <c r="T687" s="139"/>
      <c r="U687" s="142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  <c r="BU687" s="139"/>
      <c r="BV687" s="139"/>
      <c r="BW687" s="139"/>
    </row>
    <row r="688" spans="1:75" ht="13.5" customHeight="1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40"/>
      <c r="O688" s="140"/>
      <c r="P688" s="140"/>
      <c r="Q688" s="139"/>
      <c r="R688" s="139"/>
      <c r="S688" s="139"/>
      <c r="T688" s="139"/>
      <c r="U688" s="142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  <c r="BU688" s="139"/>
      <c r="BV688" s="139"/>
      <c r="BW688" s="139"/>
    </row>
    <row r="689" spans="1:75" ht="13.5" customHeight="1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40"/>
      <c r="O689" s="140"/>
      <c r="P689" s="140"/>
      <c r="Q689" s="139"/>
      <c r="R689" s="139"/>
      <c r="S689" s="139"/>
      <c r="T689" s="139"/>
      <c r="U689" s="142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</row>
    <row r="690" spans="1:75" ht="13.5" customHeight="1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40"/>
      <c r="O690" s="140"/>
      <c r="P690" s="140"/>
      <c r="Q690" s="139"/>
      <c r="R690" s="139"/>
      <c r="S690" s="139"/>
      <c r="T690" s="139"/>
      <c r="U690" s="142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  <c r="BU690" s="139"/>
      <c r="BV690" s="139"/>
      <c r="BW690" s="139"/>
    </row>
    <row r="691" spans="1:75" ht="13.5" customHeight="1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40"/>
      <c r="O691" s="140"/>
      <c r="P691" s="140"/>
      <c r="Q691" s="139"/>
      <c r="R691" s="139"/>
      <c r="S691" s="139"/>
      <c r="T691" s="139"/>
      <c r="U691" s="142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39"/>
      <c r="BW691" s="139"/>
    </row>
    <row r="692" spans="1:75" ht="13.5" customHeight="1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40"/>
      <c r="O692" s="140"/>
      <c r="P692" s="140"/>
      <c r="Q692" s="139"/>
      <c r="R692" s="139"/>
      <c r="S692" s="139"/>
      <c r="T692" s="139"/>
      <c r="U692" s="142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39"/>
      <c r="BW692" s="139"/>
    </row>
    <row r="693" spans="1:75" ht="13.5" customHeight="1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40"/>
      <c r="O693" s="140"/>
      <c r="P693" s="140"/>
      <c r="Q693" s="139"/>
      <c r="R693" s="139"/>
      <c r="S693" s="139"/>
      <c r="T693" s="139"/>
      <c r="U693" s="142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  <c r="BU693" s="139"/>
      <c r="BV693" s="139"/>
      <c r="BW693" s="139"/>
    </row>
    <row r="694" spans="1:75" ht="13.5" customHeight="1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40"/>
      <c r="O694" s="140"/>
      <c r="P694" s="140"/>
      <c r="Q694" s="139"/>
      <c r="R694" s="139"/>
      <c r="S694" s="139"/>
      <c r="T694" s="139"/>
      <c r="U694" s="142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  <c r="BU694" s="139"/>
      <c r="BV694" s="139"/>
      <c r="BW694" s="139"/>
    </row>
    <row r="695" spans="1:75" ht="13.5" customHeight="1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40"/>
      <c r="O695" s="140"/>
      <c r="P695" s="140"/>
      <c r="Q695" s="139"/>
      <c r="R695" s="139"/>
      <c r="S695" s="139"/>
      <c r="T695" s="139"/>
      <c r="U695" s="142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  <c r="BU695" s="139"/>
      <c r="BV695" s="139"/>
      <c r="BW695" s="139"/>
    </row>
    <row r="696" spans="1:75" ht="13.5" customHeight="1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40"/>
      <c r="O696" s="140"/>
      <c r="P696" s="140"/>
      <c r="Q696" s="139"/>
      <c r="R696" s="139"/>
      <c r="S696" s="139"/>
      <c r="T696" s="139"/>
      <c r="U696" s="142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  <c r="BU696" s="139"/>
      <c r="BV696" s="139"/>
      <c r="BW696" s="139"/>
    </row>
    <row r="697" spans="1:75" ht="13.5" customHeight="1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40"/>
      <c r="O697" s="140"/>
      <c r="P697" s="140"/>
      <c r="Q697" s="139"/>
      <c r="R697" s="139"/>
      <c r="S697" s="139"/>
      <c r="T697" s="139"/>
      <c r="U697" s="142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  <c r="BU697" s="139"/>
      <c r="BV697" s="139"/>
      <c r="BW697" s="139"/>
    </row>
    <row r="698" spans="1:75" ht="13.5" customHeight="1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40"/>
      <c r="O698" s="140"/>
      <c r="P698" s="140"/>
      <c r="Q698" s="139"/>
      <c r="R698" s="139"/>
      <c r="S698" s="139"/>
      <c r="T698" s="139"/>
      <c r="U698" s="142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  <c r="BU698" s="139"/>
      <c r="BV698" s="139"/>
      <c r="BW698" s="139"/>
    </row>
    <row r="699" spans="1:75" ht="13.5" customHeight="1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40"/>
      <c r="O699" s="140"/>
      <c r="P699" s="140"/>
      <c r="Q699" s="139"/>
      <c r="R699" s="139"/>
      <c r="S699" s="139"/>
      <c r="T699" s="139"/>
      <c r="U699" s="142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  <c r="BU699" s="139"/>
      <c r="BV699" s="139"/>
      <c r="BW699" s="139"/>
    </row>
    <row r="700" spans="1:75" ht="13.5" customHeight="1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40"/>
      <c r="O700" s="140"/>
      <c r="P700" s="140"/>
      <c r="Q700" s="139"/>
      <c r="R700" s="139"/>
      <c r="S700" s="139"/>
      <c r="T700" s="139"/>
      <c r="U700" s="142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  <c r="BU700" s="139"/>
      <c r="BV700" s="139"/>
      <c r="BW700" s="139"/>
    </row>
    <row r="701" spans="1:75" ht="13.5" customHeight="1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40"/>
      <c r="O701" s="140"/>
      <c r="P701" s="140"/>
      <c r="Q701" s="139"/>
      <c r="R701" s="139"/>
      <c r="S701" s="139"/>
      <c r="T701" s="139"/>
      <c r="U701" s="142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  <c r="BU701" s="139"/>
      <c r="BV701" s="139"/>
      <c r="BW701" s="139"/>
    </row>
    <row r="702" spans="1:75" ht="13.5" customHeight="1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40"/>
      <c r="O702" s="140"/>
      <c r="P702" s="140"/>
      <c r="Q702" s="139"/>
      <c r="R702" s="139"/>
      <c r="S702" s="139"/>
      <c r="T702" s="139"/>
      <c r="U702" s="142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  <c r="BU702" s="139"/>
      <c r="BV702" s="139"/>
      <c r="BW702" s="139"/>
    </row>
    <row r="703" spans="1:75" ht="13.5" customHeight="1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40"/>
      <c r="O703" s="140"/>
      <c r="P703" s="140"/>
      <c r="Q703" s="139"/>
      <c r="R703" s="139"/>
      <c r="S703" s="139"/>
      <c r="T703" s="139"/>
      <c r="U703" s="142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  <c r="BU703" s="139"/>
      <c r="BV703" s="139"/>
      <c r="BW703" s="139"/>
    </row>
    <row r="704" spans="1:75" ht="13.5" customHeight="1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40"/>
      <c r="O704" s="140"/>
      <c r="P704" s="140"/>
      <c r="Q704" s="139"/>
      <c r="R704" s="139"/>
      <c r="S704" s="139"/>
      <c r="T704" s="139"/>
      <c r="U704" s="142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  <c r="BU704" s="139"/>
      <c r="BV704" s="139"/>
      <c r="BW704" s="139"/>
    </row>
    <row r="705" spans="1:75" ht="13.5" customHeight="1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40"/>
      <c r="O705" s="140"/>
      <c r="P705" s="140"/>
      <c r="Q705" s="139"/>
      <c r="R705" s="139"/>
      <c r="S705" s="139"/>
      <c r="T705" s="139"/>
      <c r="U705" s="142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  <c r="BU705" s="139"/>
      <c r="BV705" s="139"/>
      <c r="BW705" s="139"/>
    </row>
    <row r="706" spans="1:75" ht="13.5" customHeight="1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40"/>
      <c r="O706" s="140"/>
      <c r="P706" s="140"/>
      <c r="Q706" s="139"/>
      <c r="R706" s="139"/>
      <c r="S706" s="139"/>
      <c r="T706" s="139"/>
      <c r="U706" s="142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  <c r="BU706" s="139"/>
      <c r="BV706" s="139"/>
      <c r="BW706" s="139"/>
    </row>
    <row r="707" spans="1:75" ht="13.5" customHeight="1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40"/>
      <c r="O707" s="140"/>
      <c r="P707" s="140"/>
      <c r="Q707" s="139"/>
      <c r="R707" s="139"/>
      <c r="S707" s="139"/>
      <c r="T707" s="139"/>
      <c r="U707" s="142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  <c r="BU707" s="139"/>
      <c r="BV707" s="139"/>
      <c r="BW707" s="139"/>
    </row>
    <row r="708" spans="1:75" ht="13.5" customHeight="1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40"/>
      <c r="O708" s="140"/>
      <c r="P708" s="140"/>
      <c r="Q708" s="139"/>
      <c r="R708" s="139"/>
      <c r="S708" s="139"/>
      <c r="T708" s="139"/>
      <c r="U708" s="142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  <c r="BU708" s="139"/>
      <c r="BV708" s="139"/>
      <c r="BW708" s="139"/>
    </row>
    <row r="709" spans="1:75" ht="13.5" customHeight="1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40"/>
      <c r="O709" s="140"/>
      <c r="P709" s="140"/>
      <c r="Q709" s="139"/>
      <c r="R709" s="139"/>
      <c r="S709" s="139"/>
      <c r="T709" s="139"/>
      <c r="U709" s="142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39"/>
      <c r="BW709" s="139"/>
    </row>
    <row r="710" spans="1:75" ht="13.5" customHeight="1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40"/>
      <c r="O710" s="140"/>
      <c r="P710" s="140"/>
      <c r="Q710" s="139"/>
      <c r="R710" s="139"/>
      <c r="S710" s="139"/>
      <c r="T710" s="139"/>
      <c r="U710" s="142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39"/>
      <c r="BW710" s="139"/>
    </row>
    <row r="711" spans="1:75" ht="13.5" customHeight="1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40"/>
      <c r="O711" s="140"/>
      <c r="P711" s="140"/>
      <c r="Q711" s="139"/>
      <c r="R711" s="139"/>
      <c r="S711" s="139"/>
      <c r="T711" s="139"/>
      <c r="U711" s="142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39"/>
      <c r="BW711" s="139"/>
    </row>
    <row r="712" spans="1:75" ht="13.5" customHeight="1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40"/>
      <c r="O712" s="140"/>
      <c r="P712" s="140"/>
      <c r="Q712" s="139"/>
      <c r="R712" s="139"/>
      <c r="S712" s="139"/>
      <c r="T712" s="139"/>
      <c r="U712" s="142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39"/>
      <c r="BW712" s="139"/>
    </row>
    <row r="713" spans="1:75" ht="13.5" customHeight="1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40"/>
      <c r="O713" s="140"/>
      <c r="P713" s="140"/>
      <c r="Q713" s="139"/>
      <c r="R713" s="139"/>
      <c r="S713" s="139"/>
      <c r="T713" s="139"/>
      <c r="U713" s="142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39"/>
      <c r="BW713" s="139"/>
    </row>
    <row r="714" spans="1:75" ht="13.5" customHeight="1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40"/>
      <c r="O714" s="140"/>
      <c r="P714" s="140"/>
      <c r="Q714" s="139"/>
      <c r="R714" s="139"/>
      <c r="S714" s="139"/>
      <c r="T714" s="139"/>
      <c r="U714" s="142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39"/>
      <c r="BW714" s="139"/>
    </row>
    <row r="715" spans="1:75" ht="13.5" customHeight="1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40"/>
      <c r="O715" s="140"/>
      <c r="P715" s="140"/>
      <c r="Q715" s="139"/>
      <c r="R715" s="139"/>
      <c r="S715" s="139"/>
      <c r="T715" s="139"/>
      <c r="U715" s="142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39"/>
      <c r="BW715" s="139"/>
    </row>
    <row r="716" spans="1:75" ht="13.5" customHeight="1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40"/>
      <c r="O716" s="140"/>
      <c r="P716" s="140"/>
      <c r="Q716" s="139"/>
      <c r="R716" s="139"/>
      <c r="S716" s="139"/>
      <c r="T716" s="139"/>
      <c r="U716" s="142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39"/>
      <c r="BW716" s="139"/>
    </row>
    <row r="717" spans="1:75" ht="13.5" customHeight="1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40"/>
      <c r="O717" s="140"/>
      <c r="P717" s="140"/>
      <c r="Q717" s="139"/>
      <c r="R717" s="139"/>
      <c r="S717" s="139"/>
      <c r="T717" s="139"/>
      <c r="U717" s="142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39"/>
      <c r="BW717" s="139"/>
    </row>
    <row r="718" spans="1:75" ht="13.5" customHeight="1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40"/>
      <c r="O718" s="140"/>
      <c r="P718" s="140"/>
      <c r="Q718" s="139"/>
      <c r="R718" s="139"/>
      <c r="S718" s="139"/>
      <c r="T718" s="139"/>
      <c r="U718" s="142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  <c r="BU718" s="139"/>
      <c r="BV718" s="139"/>
      <c r="BW718" s="139"/>
    </row>
    <row r="719" spans="1:75" ht="13.5" customHeight="1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40"/>
      <c r="O719" s="140"/>
      <c r="P719" s="140"/>
      <c r="Q719" s="139"/>
      <c r="R719" s="139"/>
      <c r="S719" s="139"/>
      <c r="T719" s="139"/>
      <c r="U719" s="142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  <c r="BU719" s="139"/>
      <c r="BV719" s="139"/>
      <c r="BW719" s="139"/>
    </row>
    <row r="720" spans="1:75" ht="13.5" customHeight="1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40"/>
      <c r="O720" s="140"/>
      <c r="P720" s="140"/>
      <c r="Q720" s="139"/>
      <c r="R720" s="139"/>
      <c r="S720" s="139"/>
      <c r="T720" s="139"/>
      <c r="U720" s="142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39"/>
      <c r="BW720" s="139"/>
    </row>
    <row r="721" spans="1:75" ht="13.5" customHeight="1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40"/>
      <c r="O721" s="140"/>
      <c r="P721" s="140"/>
      <c r="Q721" s="139"/>
      <c r="R721" s="139"/>
      <c r="S721" s="139"/>
      <c r="T721" s="139"/>
      <c r="U721" s="142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  <c r="BU721" s="139"/>
      <c r="BV721" s="139"/>
      <c r="BW721" s="139"/>
    </row>
    <row r="722" spans="1:75" ht="13.5" customHeight="1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40"/>
      <c r="O722" s="140"/>
      <c r="P722" s="140"/>
      <c r="Q722" s="139"/>
      <c r="R722" s="139"/>
      <c r="S722" s="139"/>
      <c r="T722" s="139"/>
      <c r="U722" s="142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39"/>
      <c r="BW722" s="139"/>
    </row>
    <row r="723" spans="1:75" ht="13.5" customHeight="1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40"/>
      <c r="O723" s="140"/>
      <c r="P723" s="140"/>
      <c r="Q723" s="139"/>
      <c r="R723" s="139"/>
      <c r="S723" s="139"/>
      <c r="T723" s="139"/>
      <c r="U723" s="142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39"/>
      <c r="BW723" s="139"/>
    </row>
    <row r="724" spans="1:75" ht="13.5" customHeight="1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40"/>
      <c r="O724" s="140"/>
      <c r="P724" s="140"/>
      <c r="Q724" s="139"/>
      <c r="R724" s="139"/>
      <c r="S724" s="139"/>
      <c r="T724" s="139"/>
      <c r="U724" s="142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  <c r="BU724" s="139"/>
      <c r="BV724" s="139"/>
      <c r="BW724" s="139"/>
    </row>
    <row r="725" spans="1:75" ht="13.5" customHeight="1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40"/>
      <c r="O725" s="140"/>
      <c r="P725" s="140"/>
      <c r="Q725" s="139"/>
      <c r="R725" s="139"/>
      <c r="S725" s="139"/>
      <c r="T725" s="139"/>
      <c r="U725" s="142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39"/>
      <c r="BW725" s="139"/>
    </row>
    <row r="726" spans="1:75" ht="13.5" customHeight="1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40"/>
      <c r="O726" s="140"/>
      <c r="P726" s="140"/>
      <c r="Q726" s="139"/>
      <c r="R726" s="139"/>
      <c r="S726" s="139"/>
      <c r="T726" s="139"/>
      <c r="U726" s="142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39"/>
      <c r="BW726" s="139"/>
    </row>
    <row r="727" spans="1:75" ht="13.5" customHeight="1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40"/>
      <c r="O727" s="140"/>
      <c r="P727" s="140"/>
      <c r="Q727" s="139"/>
      <c r="R727" s="139"/>
      <c r="S727" s="139"/>
      <c r="T727" s="139"/>
      <c r="U727" s="142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39"/>
      <c r="BW727" s="139"/>
    </row>
    <row r="728" spans="1:75" ht="13.5" customHeight="1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40"/>
      <c r="O728" s="140"/>
      <c r="P728" s="140"/>
      <c r="Q728" s="139"/>
      <c r="R728" s="139"/>
      <c r="S728" s="139"/>
      <c r="T728" s="139"/>
      <c r="U728" s="142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  <c r="BU728" s="139"/>
      <c r="BV728" s="139"/>
      <c r="BW728" s="139"/>
    </row>
    <row r="729" spans="1:75" ht="13.5" customHeight="1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40"/>
      <c r="O729" s="140"/>
      <c r="P729" s="140"/>
      <c r="Q729" s="139"/>
      <c r="R729" s="139"/>
      <c r="S729" s="139"/>
      <c r="T729" s="139"/>
      <c r="U729" s="142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  <c r="BU729" s="139"/>
      <c r="BV729" s="139"/>
      <c r="BW729" s="139"/>
    </row>
    <row r="730" spans="1:75" ht="13.5" customHeight="1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40"/>
      <c r="O730" s="140"/>
      <c r="P730" s="140"/>
      <c r="Q730" s="139"/>
      <c r="R730" s="139"/>
      <c r="S730" s="139"/>
      <c r="T730" s="139"/>
      <c r="U730" s="142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  <c r="BU730" s="139"/>
      <c r="BV730" s="139"/>
      <c r="BW730" s="139"/>
    </row>
    <row r="731" spans="1:75" ht="13.5" customHeight="1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40"/>
      <c r="O731" s="140"/>
      <c r="P731" s="140"/>
      <c r="Q731" s="139"/>
      <c r="R731" s="139"/>
      <c r="S731" s="139"/>
      <c r="T731" s="139"/>
      <c r="U731" s="142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39"/>
      <c r="BW731" s="139"/>
    </row>
    <row r="732" spans="1:75" ht="13.5" customHeight="1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40"/>
      <c r="O732" s="140"/>
      <c r="P732" s="140"/>
      <c r="Q732" s="139"/>
      <c r="R732" s="139"/>
      <c r="S732" s="139"/>
      <c r="T732" s="139"/>
      <c r="U732" s="142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  <c r="BU732" s="139"/>
      <c r="BV732" s="139"/>
      <c r="BW732" s="139"/>
    </row>
    <row r="733" spans="1:75" ht="13.5" customHeight="1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40"/>
      <c r="O733" s="140"/>
      <c r="P733" s="140"/>
      <c r="Q733" s="139"/>
      <c r="R733" s="139"/>
      <c r="S733" s="139"/>
      <c r="T733" s="139"/>
      <c r="U733" s="142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39"/>
      <c r="BW733" s="139"/>
    </row>
    <row r="734" spans="1:75" ht="13.5" customHeight="1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40"/>
      <c r="O734" s="140"/>
      <c r="P734" s="140"/>
      <c r="Q734" s="139"/>
      <c r="R734" s="139"/>
      <c r="S734" s="139"/>
      <c r="T734" s="139"/>
      <c r="U734" s="142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  <c r="BU734" s="139"/>
      <c r="BV734" s="139"/>
      <c r="BW734" s="139"/>
    </row>
    <row r="735" spans="1:75" ht="13.5" customHeight="1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40"/>
      <c r="O735" s="140"/>
      <c r="P735" s="140"/>
      <c r="Q735" s="139"/>
      <c r="R735" s="139"/>
      <c r="S735" s="139"/>
      <c r="T735" s="139"/>
      <c r="U735" s="142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39"/>
      <c r="BW735" s="139"/>
    </row>
    <row r="736" spans="1:75" ht="13.5" customHeight="1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40"/>
      <c r="O736" s="140"/>
      <c r="P736" s="140"/>
      <c r="Q736" s="139"/>
      <c r="R736" s="139"/>
      <c r="S736" s="139"/>
      <c r="T736" s="139"/>
      <c r="U736" s="142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39"/>
      <c r="BW736" s="139"/>
    </row>
    <row r="737" spans="1:75" ht="13.5" customHeight="1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40"/>
      <c r="O737" s="140"/>
      <c r="P737" s="140"/>
      <c r="Q737" s="139"/>
      <c r="R737" s="139"/>
      <c r="S737" s="139"/>
      <c r="T737" s="139"/>
      <c r="U737" s="142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39"/>
      <c r="BW737" s="139"/>
    </row>
    <row r="738" spans="1:75" ht="13.5" customHeight="1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40"/>
      <c r="O738" s="140"/>
      <c r="P738" s="140"/>
      <c r="Q738" s="139"/>
      <c r="R738" s="139"/>
      <c r="S738" s="139"/>
      <c r="T738" s="139"/>
      <c r="U738" s="142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  <c r="BU738" s="139"/>
      <c r="BV738" s="139"/>
      <c r="BW738" s="139"/>
    </row>
    <row r="739" spans="1:75" ht="13.5" customHeight="1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40"/>
      <c r="O739" s="140"/>
      <c r="P739" s="140"/>
      <c r="Q739" s="139"/>
      <c r="R739" s="139"/>
      <c r="S739" s="139"/>
      <c r="T739" s="139"/>
      <c r="U739" s="142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</row>
    <row r="740" spans="1:75" ht="13.5" customHeight="1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40"/>
      <c r="O740" s="140"/>
      <c r="P740" s="140"/>
      <c r="Q740" s="139"/>
      <c r="R740" s="139"/>
      <c r="S740" s="139"/>
      <c r="T740" s="139"/>
      <c r="U740" s="142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</row>
    <row r="741" spans="1:75" ht="13.5" customHeight="1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40"/>
      <c r="O741" s="140"/>
      <c r="P741" s="140"/>
      <c r="Q741" s="139"/>
      <c r="R741" s="139"/>
      <c r="S741" s="139"/>
      <c r="T741" s="139"/>
      <c r="U741" s="142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</row>
    <row r="742" spans="1:75" ht="13.5" customHeight="1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40"/>
      <c r="O742" s="140"/>
      <c r="P742" s="140"/>
      <c r="Q742" s="139"/>
      <c r="R742" s="139"/>
      <c r="S742" s="139"/>
      <c r="T742" s="139"/>
      <c r="U742" s="142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  <c r="BU742" s="139"/>
      <c r="BV742" s="139"/>
      <c r="BW742" s="139"/>
    </row>
    <row r="743" spans="1:75" ht="13.5" customHeight="1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40"/>
      <c r="O743" s="140"/>
      <c r="P743" s="140"/>
      <c r="Q743" s="139"/>
      <c r="R743" s="139"/>
      <c r="S743" s="139"/>
      <c r="T743" s="139"/>
      <c r="U743" s="142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  <c r="BU743" s="139"/>
      <c r="BV743" s="139"/>
      <c r="BW743" s="139"/>
    </row>
    <row r="744" spans="1:75" ht="13.5" customHeight="1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40"/>
      <c r="O744" s="140"/>
      <c r="P744" s="140"/>
      <c r="Q744" s="139"/>
      <c r="R744" s="139"/>
      <c r="S744" s="139"/>
      <c r="T744" s="139"/>
      <c r="U744" s="142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  <c r="BU744" s="139"/>
      <c r="BV744" s="139"/>
      <c r="BW744" s="139"/>
    </row>
    <row r="745" spans="1:75" ht="13.5" customHeight="1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40"/>
      <c r="O745" s="140"/>
      <c r="P745" s="140"/>
      <c r="Q745" s="139"/>
      <c r="R745" s="139"/>
      <c r="S745" s="139"/>
      <c r="T745" s="139"/>
      <c r="U745" s="142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  <c r="BU745" s="139"/>
      <c r="BV745" s="139"/>
      <c r="BW745" s="139"/>
    </row>
    <row r="746" spans="1:75" ht="13.5" customHeight="1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40"/>
      <c r="O746" s="140"/>
      <c r="P746" s="140"/>
      <c r="Q746" s="139"/>
      <c r="R746" s="139"/>
      <c r="S746" s="139"/>
      <c r="T746" s="139"/>
      <c r="U746" s="142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  <c r="BU746" s="139"/>
      <c r="BV746" s="139"/>
      <c r="BW746" s="139"/>
    </row>
    <row r="747" spans="1:75" ht="13.5" customHeight="1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40"/>
      <c r="O747" s="140"/>
      <c r="P747" s="140"/>
      <c r="Q747" s="139"/>
      <c r="R747" s="139"/>
      <c r="S747" s="139"/>
      <c r="T747" s="139"/>
      <c r="U747" s="142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  <c r="BU747" s="139"/>
      <c r="BV747" s="139"/>
      <c r="BW747" s="139"/>
    </row>
    <row r="748" spans="1:75" ht="13.5" customHeight="1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40"/>
      <c r="O748" s="140"/>
      <c r="P748" s="140"/>
      <c r="Q748" s="139"/>
      <c r="R748" s="139"/>
      <c r="S748" s="139"/>
      <c r="T748" s="139"/>
      <c r="U748" s="142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  <c r="BU748" s="139"/>
      <c r="BV748" s="139"/>
      <c r="BW748" s="139"/>
    </row>
    <row r="749" spans="1:75" ht="13.5" customHeight="1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40"/>
      <c r="O749" s="140"/>
      <c r="P749" s="140"/>
      <c r="Q749" s="139"/>
      <c r="R749" s="139"/>
      <c r="S749" s="139"/>
      <c r="T749" s="139"/>
      <c r="U749" s="142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39"/>
      <c r="BW749" s="139"/>
    </row>
    <row r="750" spans="1:75" ht="13.5" customHeight="1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40"/>
      <c r="O750" s="140"/>
      <c r="P750" s="140"/>
      <c r="Q750" s="139"/>
      <c r="R750" s="139"/>
      <c r="S750" s="139"/>
      <c r="T750" s="139"/>
      <c r="U750" s="142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39"/>
      <c r="BW750" s="139"/>
    </row>
    <row r="751" spans="1:75" ht="13.5" customHeight="1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40"/>
      <c r="O751" s="140"/>
      <c r="P751" s="140"/>
      <c r="Q751" s="139"/>
      <c r="R751" s="139"/>
      <c r="S751" s="139"/>
      <c r="T751" s="139"/>
      <c r="U751" s="142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39"/>
      <c r="BW751" s="139"/>
    </row>
    <row r="752" spans="1:75" ht="13.5" customHeight="1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40"/>
      <c r="O752" s="140"/>
      <c r="P752" s="140"/>
      <c r="Q752" s="139"/>
      <c r="R752" s="139"/>
      <c r="S752" s="139"/>
      <c r="T752" s="139"/>
      <c r="U752" s="142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39"/>
      <c r="BW752" s="139"/>
    </row>
    <row r="753" spans="1:75" ht="13.5" customHeight="1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40"/>
      <c r="O753" s="140"/>
      <c r="P753" s="140"/>
      <c r="Q753" s="139"/>
      <c r="R753" s="139"/>
      <c r="S753" s="139"/>
      <c r="T753" s="139"/>
      <c r="U753" s="142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39"/>
      <c r="BW753" s="139"/>
    </row>
    <row r="754" spans="1:75" ht="13.5" customHeight="1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40"/>
      <c r="O754" s="140"/>
      <c r="P754" s="140"/>
      <c r="Q754" s="139"/>
      <c r="R754" s="139"/>
      <c r="S754" s="139"/>
      <c r="T754" s="139"/>
      <c r="U754" s="142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39"/>
      <c r="BW754" s="139"/>
    </row>
    <row r="755" spans="1:75" ht="13.5" customHeight="1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40"/>
      <c r="O755" s="140"/>
      <c r="P755" s="140"/>
      <c r="Q755" s="139"/>
      <c r="R755" s="139"/>
      <c r="S755" s="139"/>
      <c r="T755" s="139"/>
      <c r="U755" s="142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39"/>
      <c r="BW755" s="139"/>
    </row>
    <row r="756" spans="1:75" ht="13.5" customHeight="1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40"/>
      <c r="O756" s="140"/>
      <c r="P756" s="140"/>
      <c r="Q756" s="139"/>
      <c r="R756" s="139"/>
      <c r="S756" s="139"/>
      <c r="T756" s="139"/>
      <c r="U756" s="142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39"/>
      <c r="BW756" s="139"/>
    </row>
    <row r="757" spans="1:75" ht="13.5" customHeight="1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40"/>
      <c r="O757" s="140"/>
      <c r="P757" s="140"/>
      <c r="Q757" s="139"/>
      <c r="R757" s="139"/>
      <c r="S757" s="139"/>
      <c r="T757" s="139"/>
      <c r="U757" s="142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39"/>
      <c r="BW757" s="139"/>
    </row>
    <row r="758" spans="1:75" ht="13.5" customHeight="1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40"/>
      <c r="O758" s="140"/>
      <c r="P758" s="140"/>
      <c r="Q758" s="139"/>
      <c r="R758" s="139"/>
      <c r="S758" s="139"/>
      <c r="T758" s="139"/>
      <c r="U758" s="142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39"/>
      <c r="BW758" s="139"/>
    </row>
    <row r="759" spans="1:75" ht="13.5" customHeight="1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40"/>
      <c r="O759" s="140"/>
      <c r="P759" s="140"/>
      <c r="Q759" s="139"/>
      <c r="R759" s="139"/>
      <c r="S759" s="139"/>
      <c r="T759" s="139"/>
      <c r="U759" s="142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  <c r="BU759" s="139"/>
      <c r="BV759" s="139"/>
      <c r="BW759" s="139"/>
    </row>
    <row r="760" spans="1:75" ht="13.5" customHeight="1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40"/>
      <c r="O760" s="140"/>
      <c r="P760" s="140"/>
      <c r="Q760" s="139"/>
      <c r="R760" s="139"/>
      <c r="S760" s="139"/>
      <c r="T760" s="139"/>
      <c r="U760" s="142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  <c r="BU760" s="139"/>
      <c r="BV760" s="139"/>
      <c r="BW760" s="139"/>
    </row>
    <row r="761" spans="1:75" ht="13.5" customHeight="1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40"/>
      <c r="O761" s="140"/>
      <c r="P761" s="140"/>
      <c r="Q761" s="139"/>
      <c r="R761" s="139"/>
      <c r="S761" s="139"/>
      <c r="T761" s="139"/>
      <c r="U761" s="142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  <c r="BU761" s="139"/>
      <c r="BV761" s="139"/>
      <c r="BW761" s="139"/>
    </row>
    <row r="762" spans="1:75" ht="13.5" customHeight="1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40"/>
      <c r="O762" s="140"/>
      <c r="P762" s="140"/>
      <c r="Q762" s="139"/>
      <c r="R762" s="139"/>
      <c r="S762" s="139"/>
      <c r="T762" s="139"/>
      <c r="U762" s="142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  <c r="BU762" s="139"/>
      <c r="BV762" s="139"/>
      <c r="BW762" s="139"/>
    </row>
    <row r="763" spans="1:75" ht="13.5" customHeight="1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40"/>
      <c r="O763" s="140"/>
      <c r="P763" s="140"/>
      <c r="Q763" s="139"/>
      <c r="R763" s="139"/>
      <c r="S763" s="139"/>
      <c r="T763" s="139"/>
      <c r="U763" s="142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  <c r="BU763" s="139"/>
      <c r="BV763" s="139"/>
      <c r="BW763" s="139"/>
    </row>
    <row r="764" spans="1:75" ht="13.5" customHeight="1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40"/>
      <c r="O764" s="140"/>
      <c r="P764" s="140"/>
      <c r="Q764" s="139"/>
      <c r="R764" s="139"/>
      <c r="S764" s="139"/>
      <c r="T764" s="139"/>
      <c r="U764" s="142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  <c r="BU764" s="139"/>
      <c r="BV764" s="139"/>
      <c r="BW764" s="139"/>
    </row>
    <row r="765" spans="1:75" ht="13.5" customHeight="1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40"/>
      <c r="O765" s="140"/>
      <c r="P765" s="140"/>
      <c r="Q765" s="139"/>
      <c r="R765" s="139"/>
      <c r="S765" s="139"/>
      <c r="T765" s="139"/>
      <c r="U765" s="142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  <c r="BU765" s="139"/>
      <c r="BV765" s="139"/>
      <c r="BW765" s="139"/>
    </row>
    <row r="766" spans="1:75" ht="13.5" customHeight="1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40"/>
      <c r="O766" s="140"/>
      <c r="P766" s="140"/>
      <c r="Q766" s="139"/>
      <c r="R766" s="139"/>
      <c r="S766" s="139"/>
      <c r="T766" s="139"/>
      <c r="U766" s="142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  <c r="BU766" s="139"/>
      <c r="BV766" s="139"/>
      <c r="BW766" s="139"/>
    </row>
    <row r="767" spans="1:75" ht="13.5" customHeight="1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40"/>
      <c r="O767" s="140"/>
      <c r="P767" s="140"/>
      <c r="Q767" s="139"/>
      <c r="R767" s="139"/>
      <c r="S767" s="139"/>
      <c r="T767" s="139"/>
      <c r="U767" s="142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  <c r="BU767" s="139"/>
      <c r="BV767" s="139"/>
      <c r="BW767" s="139"/>
    </row>
    <row r="768" spans="1:75" ht="13.5" customHeight="1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40"/>
      <c r="O768" s="140"/>
      <c r="P768" s="140"/>
      <c r="Q768" s="139"/>
      <c r="R768" s="139"/>
      <c r="S768" s="139"/>
      <c r="T768" s="139"/>
      <c r="U768" s="142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  <c r="BU768" s="139"/>
      <c r="BV768" s="139"/>
      <c r="BW768" s="139"/>
    </row>
    <row r="769" spans="1:75" ht="13.5" customHeight="1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40"/>
      <c r="O769" s="140"/>
      <c r="P769" s="140"/>
      <c r="Q769" s="139"/>
      <c r="R769" s="139"/>
      <c r="S769" s="139"/>
      <c r="T769" s="139"/>
      <c r="U769" s="142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  <c r="BU769" s="139"/>
      <c r="BV769" s="139"/>
      <c r="BW769" s="139"/>
    </row>
    <row r="770" spans="1:75" ht="13.5" customHeight="1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40"/>
      <c r="O770" s="140"/>
      <c r="P770" s="140"/>
      <c r="Q770" s="139"/>
      <c r="R770" s="139"/>
      <c r="S770" s="139"/>
      <c r="T770" s="139"/>
      <c r="U770" s="142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  <c r="BU770" s="139"/>
      <c r="BV770" s="139"/>
      <c r="BW770" s="139"/>
    </row>
    <row r="771" spans="1:75" ht="13.5" customHeight="1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40"/>
      <c r="O771" s="140"/>
      <c r="P771" s="140"/>
      <c r="Q771" s="139"/>
      <c r="R771" s="139"/>
      <c r="S771" s="139"/>
      <c r="T771" s="139"/>
      <c r="U771" s="142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  <c r="BU771" s="139"/>
      <c r="BV771" s="139"/>
      <c r="BW771" s="139"/>
    </row>
    <row r="772" spans="1:75" ht="13.5" customHeight="1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40"/>
      <c r="O772" s="140"/>
      <c r="P772" s="140"/>
      <c r="Q772" s="139"/>
      <c r="R772" s="139"/>
      <c r="S772" s="139"/>
      <c r="T772" s="139"/>
      <c r="U772" s="142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  <c r="BU772" s="139"/>
      <c r="BV772" s="139"/>
      <c r="BW772" s="139"/>
    </row>
    <row r="773" spans="1:75" ht="13.5" customHeight="1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40"/>
      <c r="O773" s="140"/>
      <c r="P773" s="140"/>
      <c r="Q773" s="139"/>
      <c r="R773" s="139"/>
      <c r="S773" s="139"/>
      <c r="T773" s="139"/>
      <c r="U773" s="142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  <c r="BU773" s="139"/>
      <c r="BV773" s="139"/>
      <c r="BW773" s="139"/>
    </row>
    <row r="774" spans="1:75" ht="13.5" customHeight="1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40"/>
      <c r="O774" s="140"/>
      <c r="P774" s="140"/>
      <c r="Q774" s="139"/>
      <c r="R774" s="139"/>
      <c r="S774" s="139"/>
      <c r="T774" s="139"/>
      <c r="U774" s="142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  <c r="BU774" s="139"/>
      <c r="BV774" s="139"/>
      <c r="BW774" s="139"/>
    </row>
    <row r="775" spans="1:75" ht="13.5" customHeight="1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40"/>
      <c r="O775" s="140"/>
      <c r="P775" s="140"/>
      <c r="Q775" s="139"/>
      <c r="R775" s="139"/>
      <c r="S775" s="139"/>
      <c r="T775" s="139"/>
      <c r="U775" s="142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</row>
    <row r="776" spans="1:75" ht="13.5" customHeight="1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40"/>
      <c r="O776" s="140"/>
      <c r="P776" s="140"/>
      <c r="Q776" s="139"/>
      <c r="R776" s="139"/>
      <c r="S776" s="139"/>
      <c r="T776" s="139"/>
      <c r="U776" s="142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  <c r="BU776" s="139"/>
      <c r="BV776" s="139"/>
      <c r="BW776" s="139"/>
    </row>
    <row r="777" spans="1:75" ht="13.5" customHeight="1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40"/>
      <c r="O777" s="140"/>
      <c r="P777" s="140"/>
      <c r="Q777" s="139"/>
      <c r="R777" s="139"/>
      <c r="S777" s="139"/>
      <c r="T777" s="139"/>
      <c r="U777" s="142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  <c r="BU777" s="139"/>
      <c r="BV777" s="139"/>
      <c r="BW777" s="139"/>
    </row>
    <row r="778" spans="1:75" ht="13.5" customHeight="1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40"/>
      <c r="O778" s="140"/>
      <c r="P778" s="140"/>
      <c r="Q778" s="139"/>
      <c r="R778" s="139"/>
      <c r="S778" s="139"/>
      <c r="T778" s="139"/>
      <c r="U778" s="142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  <c r="BU778" s="139"/>
      <c r="BV778" s="139"/>
      <c r="BW778" s="139"/>
    </row>
    <row r="779" spans="1:75" ht="13.5" customHeight="1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40"/>
      <c r="O779" s="140"/>
      <c r="P779" s="140"/>
      <c r="Q779" s="139"/>
      <c r="R779" s="139"/>
      <c r="S779" s="139"/>
      <c r="T779" s="139"/>
      <c r="U779" s="142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  <c r="BU779" s="139"/>
      <c r="BV779" s="139"/>
      <c r="BW779" s="139"/>
    </row>
    <row r="780" spans="1:75" ht="13.5" customHeight="1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40"/>
      <c r="O780" s="140"/>
      <c r="P780" s="140"/>
      <c r="Q780" s="139"/>
      <c r="R780" s="139"/>
      <c r="S780" s="139"/>
      <c r="T780" s="139"/>
      <c r="U780" s="142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  <c r="BU780" s="139"/>
      <c r="BV780" s="139"/>
      <c r="BW780" s="139"/>
    </row>
    <row r="781" spans="1:75" ht="13.5" customHeight="1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40"/>
      <c r="O781" s="140"/>
      <c r="P781" s="140"/>
      <c r="Q781" s="139"/>
      <c r="R781" s="139"/>
      <c r="S781" s="139"/>
      <c r="T781" s="139"/>
      <c r="U781" s="142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  <c r="BU781" s="139"/>
      <c r="BV781" s="139"/>
      <c r="BW781" s="139"/>
    </row>
    <row r="782" spans="1:75" ht="13.5" customHeight="1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40"/>
      <c r="O782" s="140"/>
      <c r="P782" s="140"/>
      <c r="Q782" s="139"/>
      <c r="R782" s="139"/>
      <c r="S782" s="139"/>
      <c r="T782" s="139"/>
      <c r="U782" s="142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  <c r="BU782" s="139"/>
      <c r="BV782" s="139"/>
      <c r="BW782" s="139"/>
    </row>
    <row r="783" spans="1:75" ht="13.5" customHeight="1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40"/>
      <c r="O783" s="140"/>
      <c r="P783" s="140"/>
      <c r="Q783" s="139"/>
      <c r="R783" s="139"/>
      <c r="S783" s="139"/>
      <c r="T783" s="139"/>
      <c r="U783" s="142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  <c r="BU783" s="139"/>
      <c r="BV783" s="139"/>
      <c r="BW783" s="139"/>
    </row>
    <row r="784" spans="1:75" ht="13.5" customHeight="1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40"/>
      <c r="O784" s="140"/>
      <c r="P784" s="140"/>
      <c r="Q784" s="139"/>
      <c r="R784" s="139"/>
      <c r="S784" s="139"/>
      <c r="T784" s="139"/>
      <c r="U784" s="142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  <c r="BU784" s="139"/>
      <c r="BV784" s="139"/>
      <c r="BW784" s="139"/>
    </row>
    <row r="785" spans="1:75" ht="13.5" customHeight="1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40"/>
      <c r="O785" s="140"/>
      <c r="P785" s="140"/>
      <c r="Q785" s="139"/>
      <c r="R785" s="139"/>
      <c r="S785" s="139"/>
      <c r="T785" s="139"/>
      <c r="U785" s="142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</row>
    <row r="786" spans="1:75" ht="13.5" customHeight="1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40"/>
      <c r="O786" s="140"/>
      <c r="P786" s="140"/>
      <c r="Q786" s="139"/>
      <c r="R786" s="139"/>
      <c r="S786" s="139"/>
      <c r="T786" s="139"/>
      <c r="U786" s="142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  <c r="BU786" s="139"/>
      <c r="BV786" s="139"/>
      <c r="BW786" s="139"/>
    </row>
    <row r="787" spans="1:75" ht="13.5" customHeight="1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40"/>
      <c r="O787" s="140"/>
      <c r="P787" s="140"/>
      <c r="Q787" s="139"/>
      <c r="R787" s="139"/>
      <c r="S787" s="139"/>
      <c r="T787" s="139"/>
      <c r="U787" s="142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  <c r="BU787" s="139"/>
      <c r="BV787" s="139"/>
      <c r="BW787" s="139"/>
    </row>
    <row r="788" spans="1:75" ht="13.5" customHeight="1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40"/>
      <c r="O788" s="140"/>
      <c r="P788" s="140"/>
      <c r="Q788" s="139"/>
      <c r="R788" s="139"/>
      <c r="S788" s="139"/>
      <c r="T788" s="139"/>
      <c r="U788" s="142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</row>
    <row r="789" spans="1:75" ht="13.5" customHeight="1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40"/>
      <c r="O789" s="140"/>
      <c r="P789" s="140"/>
      <c r="Q789" s="139"/>
      <c r="R789" s="139"/>
      <c r="S789" s="139"/>
      <c r="T789" s="139"/>
      <c r="U789" s="142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  <c r="BU789" s="139"/>
      <c r="BV789" s="139"/>
      <c r="BW789" s="139"/>
    </row>
    <row r="790" spans="1:75" ht="13.5" customHeight="1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40"/>
      <c r="O790" s="140"/>
      <c r="P790" s="140"/>
      <c r="Q790" s="139"/>
      <c r="R790" s="139"/>
      <c r="S790" s="139"/>
      <c r="T790" s="139"/>
      <c r="U790" s="142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  <c r="BU790" s="139"/>
      <c r="BV790" s="139"/>
      <c r="BW790" s="139"/>
    </row>
    <row r="791" spans="1:75" ht="13.5" customHeight="1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40"/>
      <c r="O791" s="140"/>
      <c r="P791" s="140"/>
      <c r="Q791" s="139"/>
      <c r="R791" s="139"/>
      <c r="S791" s="139"/>
      <c r="T791" s="139"/>
      <c r="U791" s="142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</row>
    <row r="792" spans="1:75" ht="13.5" customHeight="1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40"/>
      <c r="O792" s="140"/>
      <c r="P792" s="140"/>
      <c r="Q792" s="139"/>
      <c r="R792" s="139"/>
      <c r="S792" s="139"/>
      <c r="T792" s="139"/>
      <c r="U792" s="142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  <c r="BU792" s="139"/>
      <c r="BV792" s="139"/>
      <c r="BW792" s="139"/>
    </row>
    <row r="793" spans="1:75" ht="13.5" customHeight="1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40"/>
      <c r="O793" s="140"/>
      <c r="P793" s="140"/>
      <c r="Q793" s="139"/>
      <c r="R793" s="139"/>
      <c r="S793" s="139"/>
      <c r="T793" s="139"/>
      <c r="U793" s="142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  <c r="BU793" s="139"/>
      <c r="BV793" s="139"/>
      <c r="BW793" s="139"/>
    </row>
    <row r="794" spans="1:75" ht="13.5" customHeight="1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40"/>
      <c r="O794" s="140"/>
      <c r="P794" s="140"/>
      <c r="Q794" s="139"/>
      <c r="R794" s="139"/>
      <c r="S794" s="139"/>
      <c r="T794" s="139"/>
      <c r="U794" s="142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39"/>
      <c r="BV794" s="139"/>
      <c r="BW794" s="139"/>
    </row>
    <row r="795" spans="1:75" ht="13.5" customHeight="1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40"/>
      <c r="O795" s="140"/>
      <c r="P795" s="140"/>
      <c r="Q795" s="139"/>
      <c r="R795" s="139"/>
      <c r="S795" s="139"/>
      <c r="T795" s="139"/>
      <c r="U795" s="142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</row>
    <row r="796" spans="1:75" ht="13.5" customHeight="1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40"/>
      <c r="O796" s="140"/>
      <c r="P796" s="140"/>
      <c r="Q796" s="139"/>
      <c r="R796" s="139"/>
      <c r="S796" s="139"/>
      <c r="T796" s="139"/>
      <c r="U796" s="142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</row>
    <row r="797" spans="1:75" ht="13.5" customHeight="1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40"/>
      <c r="O797" s="140"/>
      <c r="P797" s="140"/>
      <c r="Q797" s="139"/>
      <c r="R797" s="139"/>
      <c r="S797" s="139"/>
      <c r="T797" s="139"/>
      <c r="U797" s="142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  <c r="BU797" s="139"/>
      <c r="BV797" s="139"/>
      <c r="BW797" s="139"/>
    </row>
    <row r="798" spans="1:75" ht="13.5" customHeight="1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40"/>
      <c r="O798" s="140"/>
      <c r="P798" s="140"/>
      <c r="Q798" s="139"/>
      <c r="R798" s="139"/>
      <c r="S798" s="139"/>
      <c r="T798" s="139"/>
      <c r="U798" s="142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  <c r="BU798" s="139"/>
      <c r="BV798" s="139"/>
      <c r="BW798" s="139"/>
    </row>
    <row r="799" spans="1:75" ht="13.5" customHeight="1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40"/>
      <c r="O799" s="140"/>
      <c r="P799" s="140"/>
      <c r="Q799" s="139"/>
      <c r="R799" s="139"/>
      <c r="S799" s="139"/>
      <c r="T799" s="139"/>
      <c r="U799" s="142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  <c r="BU799" s="139"/>
      <c r="BV799" s="139"/>
      <c r="BW799" s="139"/>
    </row>
    <row r="800" spans="1:75" ht="13.5" customHeight="1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40"/>
      <c r="O800" s="140"/>
      <c r="P800" s="140"/>
      <c r="Q800" s="139"/>
      <c r="R800" s="139"/>
      <c r="S800" s="139"/>
      <c r="T800" s="139"/>
      <c r="U800" s="142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  <c r="BU800" s="139"/>
      <c r="BV800" s="139"/>
      <c r="BW800" s="139"/>
    </row>
    <row r="801" spans="1:75" ht="13.5" customHeight="1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40"/>
      <c r="O801" s="140"/>
      <c r="P801" s="140"/>
      <c r="Q801" s="139"/>
      <c r="R801" s="139"/>
      <c r="S801" s="139"/>
      <c r="T801" s="139"/>
      <c r="U801" s="142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  <c r="BU801" s="139"/>
      <c r="BV801" s="139"/>
      <c r="BW801" s="139"/>
    </row>
    <row r="802" spans="1:75" ht="13.5" customHeight="1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40"/>
      <c r="O802" s="140"/>
      <c r="P802" s="140"/>
      <c r="Q802" s="139"/>
      <c r="R802" s="139"/>
      <c r="S802" s="139"/>
      <c r="T802" s="139"/>
      <c r="U802" s="142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  <c r="BU802" s="139"/>
      <c r="BV802" s="139"/>
      <c r="BW802" s="139"/>
    </row>
    <row r="803" spans="1:75" ht="13.5" customHeight="1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40"/>
      <c r="O803" s="140"/>
      <c r="P803" s="140"/>
      <c r="Q803" s="139"/>
      <c r="R803" s="139"/>
      <c r="S803" s="139"/>
      <c r="T803" s="139"/>
      <c r="U803" s="142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  <c r="BU803" s="139"/>
      <c r="BV803" s="139"/>
      <c r="BW803" s="139"/>
    </row>
    <row r="804" spans="1:75" ht="13.5" customHeight="1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40"/>
      <c r="O804" s="140"/>
      <c r="P804" s="140"/>
      <c r="Q804" s="139"/>
      <c r="R804" s="139"/>
      <c r="S804" s="139"/>
      <c r="T804" s="139"/>
      <c r="U804" s="142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  <c r="BU804" s="139"/>
      <c r="BV804" s="139"/>
      <c r="BW804" s="139"/>
    </row>
    <row r="805" spans="1:75" ht="13.5" customHeight="1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40"/>
      <c r="O805" s="140"/>
      <c r="P805" s="140"/>
      <c r="Q805" s="139"/>
      <c r="R805" s="139"/>
      <c r="S805" s="139"/>
      <c r="T805" s="139"/>
      <c r="U805" s="142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  <c r="BU805" s="139"/>
      <c r="BV805" s="139"/>
      <c r="BW805" s="139"/>
    </row>
    <row r="806" spans="1:75" ht="13.5" customHeight="1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40"/>
      <c r="O806" s="140"/>
      <c r="P806" s="140"/>
      <c r="Q806" s="139"/>
      <c r="R806" s="139"/>
      <c r="S806" s="139"/>
      <c r="T806" s="139"/>
      <c r="U806" s="142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  <c r="BU806" s="139"/>
      <c r="BV806" s="139"/>
      <c r="BW806" s="139"/>
    </row>
    <row r="807" spans="1:75" ht="13.5" customHeight="1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40"/>
      <c r="O807" s="140"/>
      <c r="P807" s="140"/>
      <c r="Q807" s="139"/>
      <c r="R807" s="139"/>
      <c r="S807" s="139"/>
      <c r="T807" s="139"/>
      <c r="U807" s="142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  <c r="BU807" s="139"/>
      <c r="BV807" s="139"/>
      <c r="BW807" s="139"/>
    </row>
    <row r="808" spans="1:75" ht="13.5" customHeight="1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40"/>
      <c r="O808" s="140"/>
      <c r="P808" s="140"/>
      <c r="Q808" s="139"/>
      <c r="R808" s="139"/>
      <c r="S808" s="139"/>
      <c r="T808" s="139"/>
      <c r="U808" s="142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  <c r="BU808" s="139"/>
      <c r="BV808" s="139"/>
      <c r="BW808" s="139"/>
    </row>
    <row r="809" spans="1:75" ht="13.5" customHeight="1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40"/>
      <c r="O809" s="140"/>
      <c r="P809" s="140"/>
      <c r="Q809" s="139"/>
      <c r="R809" s="139"/>
      <c r="S809" s="139"/>
      <c r="T809" s="139"/>
      <c r="U809" s="142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  <c r="BU809" s="139"/>
      <c r="BV809" s="139"/>
      <c r="BW809" s="139"/>
    </row>
    <row r="810" spans="1:75" ht="13.5" customHeight="1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40"/>
      <c r="O810" s="140"/>
      <c r="P810" s="140"/>
      <c r="Q810" s="139"/>
      <c r="R810" s="139"/>
      <c r="S810" s="139"/>
      <c r="T810" s="139"/>
      <c r="U810" s="142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  <c r="BU810" s="139"/>
      <c r="BV810" s="139"/>
      <c r="BW810" s="139"/>
    </row>
    <row r="811" spans="1:75" ht="13.5" customHeight="1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40"/>
      <c r="O811" s="140"/>
      <c r="P811" s="140"/>
      <c r="Q811" s="139"/>
      <c r="R811" s="139"/>
      <c r="S811" s="139"/>
      <c r="T811" s="139"/>
      <c r="U811" s="142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  <c r="BU811" s="139"/>
      <c r="BV811" s="139"/>
      <c r="BW811" s="139"/>
    </row>
    <row r="812" spans="1:75" ht="13.5" customHeight="1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40"/>
      <c r="O812" s="140"/>
      <c r="P812" s="140"/>
      <c r="Q812" s="139"/>
      <c r="R812" s="139"/>
      <c r="S812" s="139"/>
      <c r="T812" s="139"/>
      <c r="U812" s="142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  <c r="BU812" s="139"/>
      <c r="BV812" s="139"/>
      <c r="BW812" s="139"/>
    </row>
    <row r="813" spans="1:75" ht="13.5" customHeight="1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40"/>
      <c r="O813" s="140"/>
      <c r="P813" s="140"/>
      <c r="Q813" s="139"/>
      <c r="R813" s="139"/>
      <c r="S813" s="139"/>
      <c r="T813" s="139"/>
      <c r="U813" s="142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  <c r="BU813" s="139"/>
      <c r="BV813" s="139"/>
      <c r="BW813" s="139"/>
    </row>
    <row r="814" spans="1:75" ht="13.5" customHeight="1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40"/>
      <c r="O814" s="140"/>
      <c r="P814" s="140"/>
      <c r="Q814" s="139"/>
      <c r="R814" s="139"/>
      <c r="S814" s="139"/>
      <c r="T814" s="139"/>
      <c r="U814" s="142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  <c r="BU814" s="139"/>
      <c r="BV814" s="139"/>
      <c r="BW814" s="139"/>
    </row>
    <row r="815" spans="1:75" ht="13.5" customHeight="1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40"/>
      <c r="O815" s="140"/>
      <c r="P815" s="140"/>
      <c r="Q815" s="139"/>
      <c r="R815" s="139"/>
      <c r="S815" s="139"/>
      <c r="T815" s="139"/>
      <c r="U815" s="142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  <c r="BU815" s="139"/>
      <c r="BV815" s="139"/>
      <c r="BW815" s="139"/>
    </row>
    <row r="816" spans="1:75" ht="13.5" customHeight="1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40"/>
      <c r="O816" s="140"/>
      <c r="P816" s="140"/>
      <c r="Q816" s="139"/>
      <c r="R816" s="139"/>
      <c r="S816" s="139"/>
      <c r="T816" s="139"/>
      <c r="U816" s="142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  <c r="BU816" s="139"/>
      <c r="BV816" s="139"/>
      <c r="BW816" s="139"/>
    </row>
    <row r="817" spans="1:75" ht="13.5" customHeight="1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40"/>
      <c r="O817" s="140"/>
      <c r="P817" s="140"/>
      <c r="Q817" s="139"/>
      <c r="R817" s="139"/>
      <c r="S817" s="139"/>
      <c r="T817" s="139"/>
      <c r="U817" s="142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  <c r="BU817" s="139"/>
      <c r="BV817" s="139"/>
      <c r="BW817" s="139"/>
    </row>
    <row r="818" spans="1:75" ht="13.5" customHeight="1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40"/>
      <c r="O818" s="140"/>
      <c r="P818" s="140"/>
      <c r="Q818" s="139"/>
      <c r="R818" s="139"/>
      <c r="S818" s="139"/>
      <c r="T818" s="139"/>
      <c r="U818" s="142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  <c r="BU818" s="139"/>
      <c r="BV818" s="139"/>
      <c r="BW818" s="139"/>
    </row>
    <row r="819" spans="1:75" ht="13.5" customHeight="1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40"/>
      <c r="O819" s="140"/>
      <c r="P819" s="140"/>
      <c r="Q819" s="139"/>
      <c r="R819" s="139"/>
      <c r="S819" s="139"/>
      <c r="T819" s="139"/>
      <c r="U819" s="142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  <c r="BU819" s="139"/>
      <c r="BV819" s="139"/>
      <c r="BW819" s="139"/>
    </row>
    <row r="820" spans="1:75" ht="13.5" customHeight="1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40"/>
      <c r="O820" s="140"/>
      <c r="P820" s="140"/>
      <c r="Q820" s="139"/>
      <c r="R820" s="139"/>
      <c r="S820" s="139"/>
      <c r="T820" s="139"/>
      <c r="U820" s="142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  <c r="BU820" s="139"/>
      <c r="BV820" s="139"/>
      <c r="BW820" s="139"/>
    </row>
    <row r="821" spans="1:75" ht="13.5" customHeight="1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40"/>
      <c r="O821" s="140"/>
      <c r="P821" s="140"/>
      <c r="Q821" s="139"/>
      <c r="R821" s="139"/>
      <c r="S821" s="139"/>
      <c r="T821" s="139"/>
      <c r="U821" s="142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  <c r="BU821" s="139"/>
      <c r="BV821" s="139"/>
      <c r="BW821" s="139"/>
    </row>
    <row r="822" spans="1:75" ht="13.5" customHeight="1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40"/>
      <c r="O822" s="140"/>
      <c r="P822" s="140"/>
      <c r="Q822" s="139"/>
      <c r="R822" s="139"/>
      <c r="S822" s="139"/>
      <c r="T822" s="139"/>
      <c r="U822" s="142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  <c r="BU822" s="139"/>
      <c r="BV822" s="139"/>
      <c r="BW822" s="139"/>
    </row>
    <row r="823" spans="1:75" ht="13.5" customHeight="1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40"/>
      <c r="O823" s="140"/>
      <c r="P823" s="140"/>
      <c r="Q823" s="139"/>
      <c r="R823" s="139"/>
      <c r="S823" s="139"/>
      <c r="T823" s="139"/>
      <c r="U823" s="142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  <c r="BU823" s="139"/>
      <c r="BV823" s="139"/>
      <c r="BW823" s="139"/>
    </row>
    <row r="824" spans="1:75" ht="13.5" customHeight="1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40"/>
      <c r="O824" s="140"/>
      <c r="P824" s="140"/>
      <c r="Q824" s="139"/>
      <c r="R824" s="139"/>
      <c r="S824" s="139"/>
      <c r="T824" s="139"/>
      <c r="U824" s="142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</row>
    <row r="825" spans="1:75" ht="13.5" customHeight="1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40"/>
      <c r="O825" s="140"/>
      <c r="P825" s="140"/>
      <c r="Q825" s="139"/>
      <c r="R825" s="139"/>
      <c r="S825" s="139"/>
      <c r="T825" s="139"/>
      <c r="U825" s="142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</row>
    <row r="826" spans="1:75" ht="13.5" customHeight="1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40"/>
      <c r="O826" s="140"/>
      <c r="P826" s="140"/>
      <c r="Q826" s="139"/>
      <c r="R826" s="139"/>
      <c r="S826" s="139"/>
      <c r="T826" s="139"/>
      <c r="U826" s="142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</row>
    <row r="827" spans="1:75" ht="13.5" customHeight="1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40"/>
      <c r="O827" s="140"/>
      <c r="P827" s="140"/>
      <c r="Q827" s="139"/>
      <c r="R827" s="139"/>
      <c r="S827" s="139"/>
      <c r="T827" s="139"/>
      <c r="U827" s="142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  <c r="BU827" s="139"/>
      <c r="BV827" s="139"/>
      <c r="BW827" s="139"/>
    </row>
    <row r="828" spans="1:75" ht="13.5" customHeight="1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40"/>
      <c r="O828" s="140"/>
      <c r="P828" s="140"/>
      <c r="Q828" s="139"/>
      <c r="R828" s="139"/>
      <c r="S828" s="139"/>
      <c r="T828" s="139"/>
      <c r="U828" s="142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  <c r="BU828" s="139"/>
      <c r="BV828" s="139"/>
      <c r="BW828" s="139"/>
    </row>
    <row r="829" spans="1:75" ht="13.5" customHeight="1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40"/>
      <c r="O829" s="140"/>
      <c r="P829" s="140"/>
      <c r="Q829" s="139"/>
      <c r="R829" s="139"/>
      <c r="S829" s="139"/>
      <c r="T829" s="139"/>
      <c r="U829" s="142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  <c r="BU829" s="139"/>
      <c r="BV829" s="139"/>
      <c r="BW829" s="139"/>
    </row>
    <row r="830" spans="1:75" ht="13.5" customHeight="1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40"/>
      <c r="O830" s="140"/>
      <c r="P830" s="140"/>
      <c r="Q830" s="139"/>
      <c r="R830" s="139"/>
      <c r="S830" s="139"/>
      <c r="T830" s="139"/>
      <c r="U830" s="142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  <c r="BU830" s="139"/>
      <c r="BV830" s="139"/>
      <c r="BW830" s="139"/>
    </row>
    <row r="831" spans="1:75" ht="13.5" customHeight="1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40"/>
      <c r="O831" s="140"/>
      <c r="P831" s="140"/>
      <c r="Q831" s="139"/>
      <c r="R831" s="139"/>
      <c r="S831" s="139"/>
      <c r="T831" s="139"/>
      <c r="U831" s="142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  <c r="BU831" s="139"/>
      <c r="BV831" s="139"/>
      <c r="BW831" s="139"/>
    </row>
    <row r="832" spans="1:75" ht="13.5" customHeight="1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40"/>
      <c r="O832" s="140"/>
      <c r="P832" s="140"/>
      <c r="Q832" s="139"/>
      <c r="R832" s="139"/>
      <c r="S832" s="139"/>
      <c r="T832" s="139"/>
      <c r="U832" s="142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  <c r="BU832" s="139"/>
      <c r="BV832" s="139"/>
      <c r="BW832" s="139"/>
    </row>
    <row r="833" spans="1:75" ht="13.5" customHeight="1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40"/>
      <c r="O833" s="140"/>
      <c r="P833" s="140"/>
      <c r="Q833" s="139"/>
      <c r="R833" s="139"/>
      <c r="S833" s="139"/>
      <c r="T833" s="139"/>
      <c r="U833" s="142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  <c r="BU833" s="139"/>
      <c r="BV833" s="139"/>
      <c r="BW833" s="139"/>
    </row>
    <row r="834" spans="1:75" ht="13.5" customHeight="1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40"/>
      <c r="O834" s="140"/>
      <c r="P834" s="140"/>
      <c r="Q834" s="139"/>
      <c r="R834" s="139"/>
      <c r="S834" s="139"/>
      <c r="T834" s="139"/>
      <c r="U834" s="142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  <c r="BU834" s="139"/>
      <c r="BV834" s="139"/>
      <c r="BW834" s="139"/>
    </row>
    <row r="835" spans="1:75" ht="13.5" customHeight="1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40"/>
      <c r="O835" s="140"/>
      <c r="P835" s="140"/>
      <c r="Q835" s="139"/>
      <c r="R835" s="139"/>
      <c r="S835" s="139"/>
      <c r="T835" s="139"/>
      <c r="U835" s="142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</row>
    <row r="836" spans="1:75" ht="13.5" customHeight="1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40"/>
      <c r="O836" s="140"/>
      <c r="P836" s="140"/>
      <c r="Q836" s="139"/>
      <c r="R836" s="139"/>
      <c r="S836" s="139"/>
      <c r="T836" s="139"/>
      <c r="U836" s="142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  <c r="BU836" s="139"/>
      <c r="BV836" s="139"/>
      <c r="BW836" s="139"/>
    </row>
    <row r="837" spans="1:75" ht="13.5" customHeight="1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40"/>
      <c r="O837" s="140"/>
      <c r="P837" s="140"/>
      <c r="Q837" s="139"/>
      <c r="R837" s="139"/>
      <c r="S837" s="139"/>
      <c r="T837" s="139"/>
      <c r="U837" s="142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  <c r="BU837" s="139"/>
      <c r="BV837" s="139"/>
      <c r="BW837" s="139"/>
    </row>
    <row r="838" spans="1:75" ht="13.5" customHeight="1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40"/>
      <c r="O838" s="140"/>
      <c r="P838" s="140"/>
      <c r="Q838" s="139"/>
      <c r="R838" s="139"/>
      <c r="S838" s="139"/>
      <c r="T838" s="139"/>
      <c r="U838" s="142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  <c r="BU838" s="139"/>
      <c r="BV838" s="139"/>
      <c r="BW838" s="139"/>
    </row>
    <row r="839" spans="1:75" ht="13.5" customHeight="1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40"/>
      <c r="O839" s="140"/>
      <c r="P839" s="140"/>
      <c r="Q839" s="139"/>
      <c r="R839" s="139"/>
      <c r="S839" s="139"/>
      <c r="T839" s="139"/>
      <c r="U839" s="142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  <c r="BU839" s="139"/>
      <c r="BV839" s="139"/>
      <c r="BW839" s="139"/>
    </row>
    <row r="840" spans="1:75" ht="13.5" customHeight="1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40"/>
      <c r="O840" s="140"/>
      <c r="P840" s="140"/>
      <c r="Q840" s="139"/>
      <c r="R840" s="139"/>
      <c r="S840" s="139"/>
      <c r="T840" s="139"/>
      <c r="U840" s="142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  <c r="BU840" s="139"/>
      <c r="BV840" s="139"/>
      <c r="BW840" s="139"/>
    </row>
    <row r="841" spans="1:75" ht="13.5" customHeight="1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40"/>
      <c r="O841" s="140"/>
      <c r="P841" s="140"/>
      <c r="Q841" s="139"/>
      <c r="R841" s="139"/>
      <c r="S841" s="139"/>
      <c r="T841" s="139"/>
      <c r="U841" s="142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  <c r="BU841" s="139"/>
      <c r="BV841" s="139"/>
      <c r="BW841" s="139"/>
    </row>
    <row r="842" spans="1:75" ht="13.5" customHeight="1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40"/>
      <c r="O842" s="140"/>
      <c r="P842" s="140"/>
      <c r="Q842" s="139"/>
      <c r="R842" s="139"/>
      <c r="S842" s="139"/>
      <c r="T842" s="139"/>
      <c r="U842" s="142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</row>
    <row r="843" spans="1:75" ht="13.5" customHeight="1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40"/>
      <c r="O843" s="140"/>
      <c r="P843" s="140"/>
      <c r="Q843" s="139"/>
      <c r="R843" s="139"/>
      <c r="S843" s="139"/>
      <c r="T843" s="139"/>
      <c r="U843" s="142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  <c r="BU843" s="139"/>
      <c r="BV843" s="139"/>
      <c r="BW843" s="139"/>
    </row>
    <row r="844" spans="1:75" ht="13.5" customHeight="1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40"/>
      <c r="O844" s="140"/>
      <c r="P844" s="140"/>
      <c r="Q844" s="139"/>
      <c r="R844" s="139"/>
      <c r="S844" s="139"/>
      <c r="T844" s="139"/>
      <c r="U844" s="142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  <c r="BU844" s="139"/>
      <c r="BV844" s="139"/>
      <c r="BW844" s="139"/>
    </row>
    <row r="845" spans="1:75" ht="13.5" customHeight="1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40"/>
      <c r="O845" s="140"/>
      <c r="P845" s="140"/>
      <c r="Q845" s="139"/>
      <c r="R845" s="139"/>
      <c r="S845" s="139"/>
      <c r="T845" s="139"/>
      <c r="U845" s="142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  <c r="BU845" s="139"/>
      <c r="BV845" s="139"/>
      <c r="BW845" s="139"/>
    </row>
    <row r="846" spans="1:75" ht="13.5" customHeight="1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40"/>
      <c r="O846" s="140"/>
      <c r="P846" s="140"/>
      <c r="Q846" s="139"/>
      <c r="R846" s="139"/>
      <c r="S846" s="139"/>
      <c r="T846" s="139"/>
      <c r="U846" s="142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  <c r="BU846" s="139"/>
      <c r="BV846" s="139"/>
      <c r="BW846" s="139"/>
    </row>
    <row r="847" spans="1:75" ht="13.5" customHeight="1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40"/>
      <c r="O847" s="140"/>
      <c r="P847" s="140"/>
      <c r="Q847" s="139"/>
      <c r="R847" s="139"/>
      <c r="S847" s="139"/>
      <c r="T847" s="139"/>
      <c r="U847" s="142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  <c r="BU847" s="139"/>
      <c r="BV847" s="139"/>
      <c r="BW847" s="139"/>
    </row>
    <row r="848" spans="1:75" ht="13.5" customHeight="1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40"/>
      <c r="O848" s="140"/>
      <c r="P848" s="140"/>
      <c r="Q848" s="139"/>
      <c r="R848" s="139"/>
      <c r="S848" s="139"/>
      <c r="T848" s="139"/>
      <c r="U848" s="142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  <c r="BU848" s="139"/>
      <c r="BV848" s="139"/>
      <c r="BW848" s="139"/>
    </row>
    <row r="849" spans="1:75" ht="13.5" customHeight="1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40"/>
      <c r="O849" s="140"/>
      <c r="P849" s="140"/>
      <c r="Q849" s="139"/>
      <c r="R849" s="139"/>
      <c r="S849" s="139"/>
      <c r="T849" s="139"/>
      <c r="U849" s="142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  <c r="BU849" s="139"/>
      <c r="BV849" s="139"/>
      <c r="BW849" s="139"/>
    </row>
    <row r="850" spans="1:75" ht="13.5" customHeight="1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40"/>
      <c r="O850" s="140"/>
      <c r="P850" s="140"/>
      <c r="Q850" s="139"/>
      <c r="R850" s="139"/>
      <c r="S850" s="139"/>
      <c r="T850" s="139"/>
      <c r="U850" s="142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  <c r="BU850" s="139"/>
      <c r="BV850" s="139"/>
      <c r="BW850" s="139"/>
    </row>
    <row r="851" spans="1:75" ht="13.5" customHeight="1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40"/>
      <c r="O851" s="140"/>
      <c r="P851" s="140"/>
      <c r="Q851" s="139"/>
      <c r="R851" s="139"/>
      <c r="S851" s="139"/>
      <c r="T851" s="139"/>
      <c r="U851" s="142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  <c r="BU851" s="139"/>
      <c r="BV851" s="139"/>
      <c r="BW851" s="139"/>
    </row>
    <row r="852" spans="1:75" ht="13.5" customHeight="1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40"/>
      <c r="O852" s="140"/>
      <c r="P852" s="140"/>
      <c r="Q852" s="139"/>
      <c r="R852" s="139"/>
      <c r="S852" s="139"/>
      <c r="T852" s="139"/>
      <c r="U852" s="142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  <c r="BU852" s="139"/>
      <c r="BV852" s="139"/>
      <c r="BW852" s="139"/>
    </row>
    <row r="853" spans="1:75" ht="13.5" customHeight="1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40"/>
      <c r="O853" s="140"/>
      <c r="P853" s="140"/>
      <c r="Q853" s="139"/>
      <c r="R853" s="139"/>
      <c r="S853" s="139"/>
      <c r="T853" s="139"/>
      <c r="U853" s="142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  <c r="BU853" s="139"/>
      <c r="BV853" s="139"/>
      <c r="BW853" s="139"/>
    </row>
    <row r="854" spans="1:75" ht="13.5" customHeight="1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40"/>
      <c r="O854" s="140"/>
      <c r="P854" s="140"/>
      <c r="Q854" s="139"/>
      <c r="R854" s="139"/>
      <c r="S854" s="139"/>
      <c r="T854" s="139"/>
      <c r="U854" s="142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  <c r="BU854" s="139"/>
      <c r="BV854" s="139"/>
      <c r="BW854" s="139"/>
    </row>
    <row r="855" spans="1:75" ht="13.5" customHeight="1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40"/>
      <c r="O855" s="140"/>
      <c r="P855" s="140"/>
      <c r="Q855" s="139"/>
      <c r="R855" s="139"/>
      <c r="S855" s="139"/>
      <c r="T855" s="139"/>
      <c r="U855" s="142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</row>
    <row r="856" spans="1:75" ht="13.5" customHeight="1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40"/>
      <c r="O856" s="140"/>
      <c r="P856" s="140"/>
      <c r="Q856" s="139"/>
      <c r="R856" s="139"/>
      <c r="S856" s="139"/>
      <c r="T856" s="139"/>
      <c r="U856" s="142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</row>
    <row r="857" spans="1:75" ht="13.5" customHeight="1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40"/>
      <c r="O857" s="140"/>
      <c r="P857" s="140"/>
      <c r="Q857" s="139"/>
      <c r="R857" s="139"/>
      <c r="S857" s="139"/>
      <c r="T857" s="139"/>
      <c r="U857" s="142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</row>
    <row r="858" spans="1:75" ht="13.5" customHeight="1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40"/>
      <c r="O858" s="140"/>
      <c r="P858" s="140"/>
      <c r="Q858" s="139"/>
      <c r="R858" s="139"/>
      <c r="S858" s="139"/>
      <c r="T858" s="139"/>
      <c r="U858" s="142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  <c r="BU858" s="139"/>
      <c r="BV858" s="139"/>
      <c r="BW858" s="139"/>
    </row>
    <row r="859" spans="1:75" ht="13.5" customHeight="1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40"/>
      <c r="O859" s="140"/>
      <c r="P859" s="140"/>
      <c r="Q859" s="139"/>
      <c r="R859" s="139"/>
      <c r="S859" s="139"/>
      <c r="T859" s="139"/>
      <c r="U859" s="142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  <c r="BU859" s="139"/>
      <c r="BV859" s="139"/>
      <c r="BW859" s="139"/>
    </row>
    <row r="860" spans="1:75" ht="13.5" customHeight="1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40"/>
      <c r="O860" s="140"/>
      <c r="P860" s="140"/>
      <c r="Q860" s="139"/>
      <c r="R860" s="139"/>
      <c r="S860" s="139"/>
      <c r="T860" s="139"/>
      <c r="U860" s="142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  <c r="BU860" s="139"/>
      <c r="BV860" s="139"/>
      <c r="BW860" s="139"/>
    </row>
    <row r="861" spans="1:75" ht="13.5" customHeight="1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40"/>
      <c r="O861" s="140"/>
      <c r="P861" s="140"/>
      <c r="Q861" s="139"/>
      <c r="R861" s="139"/>
      <c r="S861" s="139"/>
      <c r="T861" s="139"/>
      <c r="U861" s="142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  <c r="BU861" s="139"/>
      <c r="BV861" s="139"/>
      <c r="BW861" s="139"/>
    </row>
    <row r="862" spans="1:75" ht="13.5" customHeight="1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40"/>
      <c r="O862" s="140"/>
      <c r="P862" s="140"/>
      <c r="Q862" s="139"/>
      <c r="R862" s="139"/>
      <c r="S862" s="139"/>
      <c r="T862" s="139"/>
      <c r="U862" s="142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  <c r="BU862" s="139"/>
      <c r="BV862" s="139"/>
      <c r="BW862" s="139"/>
    </row>
    <row r="863" spans="1:75" ht="13.5" customHeight="1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40"/>
      <c r="O863" s="140"/>
      <c r="P863" s="140"/>
      <c r="Q863" s="139"/>
      <c r="R863" s="139"/>
      <c r="S863" s="139"/>
      <c r="T863" s="139"/>
      <c r="U863" s="142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  <c r="BU863" s="139"/>
      <c r="BV863" s="139"/>
      <c r="BW863" s="139"/>
    </row>
    <row r="864" spans="1:75" ht="13.5" customHeight="1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40"/>
      <c r="O864" s="140"/>
      <c r="P864" s="140"/>
      <c r="Q864" s="139"/>
      <c r="R864" s="139"/>
      <c r="S864" s="139"/>
      <c r="T864" s="139"/>
      <c r="U864" s="142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  <c r="BU864" s="139"/>
      <c r="BV864" s="139"/>
      <c r="BW864" s="139"/>
    </row>
    <row r="865" spans="1:75" ht="13.5" customHeight="1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40"/>
      <c r="O865" s="140"/>
      <c r="P865" s="140"/>
      <c r="Q865" s="139"/>
      <c r="R865" s="139"/>
      <c r="S865" s="139"/>
      <c r="T865" s="139"/>
      <c r="U865" s="142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  <c r="BU865" s="139"/>
      <c r="BV865" s="139"/>
      <c r="BW865" s="139"/>
    </row>
    <row r="866" spans="1:75" ht="13.5" customHeight="1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40"/>
      <c r="O866" s="140"/>
      <c r="P866" s="140"/>
      <c r="Q866" s="139"/>
      <c r="R866" s="139"/>
      <c r="S866" s="139"/>
      <c r="T866" s="139"/>
      <c r="U866" s="142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  <c r="BU866" s="139"/>
      <c r="BV866" s="139"/>
      <c r="BW866" s="139"/>
    </row>
    <row r="867" spans="1:75" ht="13.5" customHeight="1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40"/>
      <c r="O867" s="140"/>
      <c r="P867" s="140"/>
      <c r="Q867" s="139"/>
      <c r="R867" s="139"/>
      <c r="S867" s="139"/>
      <c r="T867" s="139"/>
      <c r="U867" s="142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  <c r="BU867" s="139"/>
      <c r="BV867" s="139"/>
      <c r="BW867" s="139"/>
    </row>
    <row r="868" spans="1:75" ht="13.5" customHeight="1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40"/>
      <c r="O868" s="140"/>
      <c r="P868" s="140"/>
      <c r="Q868" s="139"/>
      <c r="R868" s="139"/>
      <c r="S868" s="139"/>
      <c r="T868" s="139"/>
      <c r="U868" s="142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  <c r="BU868" s="139"/>
      <c r="BV868" s="139"/>
      <c r="BW868" s="139"/>
    </row>
    <row r="869" spans="1:75" ht="13.5" customHeight="1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40"/>
      <c r="O869" s="140"/>
      <c r="P869" s="140"/>
      <c r="Q869" s="139"/>
      <c r="R869" s="139"/>
      <c r="S869" s="139"/>
      <c r="T869" s="139"/>
      <c r="U869" s="142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  <c r="BU869" s="139"/>
      <c r="BV869" s="139"/>
      <c r="BW869" s="139"/>
    </row>
    <row r="870" spans="1:75" ht="13.5" customHeight="1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40"/>
      <c r="O870" s="140"/>
      <c r="P870" s="140"/>
      <c r="Q870" s="139"/>
      <c r="R870" s="139"/>
      <c r="S870" s="139"/>
      <c r="T870" s="139"/>
      <c r="U870" s="142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  <c r="BU870" s="139"/>
      <c r="BV870" s="139"/>
      <c r="BW870" s="139"/>
    </row>
    <row r="871" spans="1:75" ht="13.5" customHeight="1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40"/>
      <c r="O871" s="140"/>
      <c r="P871" s="140"/>
      <c r="Q871" s="139"/>
      <c r="R871" s="139"/>
      <c r="S871" s="139"/>
      <c r="T871" s="139"/>
      <c r="U871" s="142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  <c r="BU871" s="139"/>
      <c r="BV871" s="139"/>
      <c r="BW871" s="139"/>
    </row>
    <row r="872" spans="1:75" ht="13.5" customHeight="1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40"/>
      <c r="O872" s="140"/>
      <c r="P872" s="140"/>
      <c r="Q872" s="139"/>
      <c r="R872" s="139"/>
      <c r="S872" s="139"/>
      <c r="T872" s="139"/>
      <c r="U872" s="142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  <c r="BU872" s="139"/>
      <c r="BV872" s="139"/>
      <c r="BW872" s="139"/>
    </row>
    <row r="873" spans="1:75" ht="13.5" customHeight="1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40"/>
      <c r="O873" s="140"/>
      <c r="P873" s="140"/>
      <c r="Q873" s="139"/>
      <c r="R873" s="139"/>
      <c r="S873" s="139"/>
      <c r="T873" s="139"/>
      <c r="U873" s="142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  <c r="BU873" s="139"/>
      <c r="BV873" s="139"/>
      <c r="BW873" s="139"/>
    </row>
    <row r="874" spans="1:75" ht="13.5" customHeight="1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40"/>
      <c r="O874" s="140"/>
      <c r="P874" s="140"/>
      <c r="Q874" s="139"/>
      <c r="R874" s="139"/>
      <c r="S874" s="139"/>
      <c r="T874" s="139"/>
      <c r="U874" s="142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  <c r="BU874" s="139"/>
      <c r="BV874" s="139"/>
      <c r="BW874" s="139"/>
    </row>
    <row r="875" spans="1:75" ht="13.5" customHeight="1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40"/>
      <c r="O875" s="140"/>
      <c r="P875" s="140"/>
      <c r="Q875" s="139"/>
      <c r="R875" s="139"/>
      <c r="S875" s="139"/>
      <c r="T875" s="139"/>
      <c r="U875" s="142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  <c r="BU875" s="139"/>
      <c r="BV875" s="139"/>
      <c r="BW875" s="139"/>
    </row>
    <row r="876" spans="1:75" ht="13.5" customHeight="1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40"/>
      <c r="O876" s="140"/>
      <c r="P876" s="140"/>
      <c r="Q876" s="139"/>
      <c r="R876" s="139"/>
      <c r="S876" s="139"/>
      <c r="T876" s="139"/>
      <c r="U876" s="142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  <c r="BU876" s="139"/>
      <c r="BV876" s="139"/>
      <c r="BW876" s="139"/>
    </row>
    <row r="877" spans="1:75" ht="13.5" customHeight="1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40"/>
      <c r="O877" s="140"/>
      <c r="P877" s="140"/>
      <c r="Q877" s="139"/>
      <c r="R877" s="139"/>
      <c r="S877" s="139"/>
      <c r="T877" s="139"/>
      <c r="U877" s="142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  <c r="BU877" s="139"/>
      <c r="BV877" s="139"/>
      <c r="BW877" s="139"/>
    </row>
    <row r="878" spans="1:75" ht="13.5" customHeight="1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40"/>
      <c r="O878" s="140"/>
      <c r="P878" s="140"/>
      <c r="Q878" s="139"/>
      <c r="R878" s="139"/>
      <c r="S878" s="139"/>
      <c r="T878" s="139"/>
      <c r="U878" s="142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  <c r="BU878" s="139"/>
      <c r="BV878" s="139"/>
      <c r="BW878" s="139"/>
    </row>
    <row r="879" spans="1:75" ht="13.5" customHeight="1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40"/>
      <c r="O879" s="140"/>
      <c r="P879" s="140"/>
      <c r="Q879" s="139"/>
      <c r="R879" s="139"/>
      <c r="S879" s="139"/>
      <c r="T879" s="139"/>
      <c r="U879" s="142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</row>
    <row r="880" spans="1:75" ht="13.5" customHeight="1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40"/>
      <c r="O880" s="140"/>
      <c r="P880" s="140"/>
      <c r="Q880" s="139"/>
      <c r="R880" s="139"/>
      <c r="S880" s="139"/>
      <c r="T880" s="139"/>
      <c r="U880" s="142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</row>
    <row r="881" spans="1:75" ht="13.5" customHeight="1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40"/>
      <c r="O881" s="140"/>
      <c r="P881" s="140"/>
      <c r="Q881" s="139"/>
      <c r="R881" s="139"/>
      <c r="S881" s="139"/>
      <c r="T881" s="139"/>
      <c r="U881" s="142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</row>
    <row r="882" spans="1:75" ht="13.5" customHeight="1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40"/>
      <c r="O882" s="140"/>
      <c r="P882" s="140"/>
      <c r="Q882" s="139"/>
      <c r="R882" s="139"/>
      <c r="S882" s="139"/>
      <c r="T882" s="139"/>
      <c r="U882" s="142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</row>
    <row r="883" spans="1:75" ht="13.5" customHeight="1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40"/>
      <c r="O883" s="140"/>
      <c r="P883" s="140"/>
      <c r="Q883" s="139"/>
      <c r="R883" s="139"/>
      <c r="S883" s="139"/>
      <c r="T883" s="139"/>
      <c r="U883" s="142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</row>
    <row r="884" spans="1:75" ht="13.5" customHeight="1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40"/>
      <c r="O884" s="140"/>
      <c r="P884" s="140"/>
      <c r="Q884" s="139"/>
      <c r="R884" s="139"/>
      <c r="S884" s="139"/>
      <c r="T884" s="139"/>
      <c r="U884" s="142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</row>
    <row r="885" spans="1:75" ht="13.5" customHeight="1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40"/>
      <c r="O885" s="140"/>
      <c r="P885" s="140"/>
      <c r="Q885" s="139"/>
      <c r="R885" s="139"/>
      <c r="S885" s="139"/>
      <c r="T885" s="139"/>
      <c r="U885" s="142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</row>
    <row r="886" spans="1:75" ht="13.5" customHeight="1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40"/>
      <c r="O886" s="140"/>
      <c r="P886" s="140"/>
      <c r="Q886" s="139"/>
      <c r="R886" s="139"/>
      <c r="S886" s="139"/>
      <c r="T886" s="139"/>
      <c r="U886" s="142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</row>
    <row r="887" spans="1:75" ht="13.5" customHeight="1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40"/>
      <c r="O887" s="140"/>
      <c r="P887" s="140"/>
      <c r="Q887" s="139"/>
      <c r="R887" s="139"/>
      <c r="S887" s="139"/>
      <c r="T887" s="139"/>
      <c r="U887" s="142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</row>
    <row r="888" spans="1:75" ht="13.5" customHeight="1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40"/>
      <c r="O888" s="140"/>
      <c r="P888" s="140"/>
      <c r="Q888" s="139"/>
      <c r="R888" s="139"/>
      <c r="S888" s="139"/>
      <c r="T888" s="139"/>
      <c r="U888" s="142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</row>
    <row r="889" spans="1:75" ht="13.5" customHeight="1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40"/>
      <c r="O889" s="140"/>
      <c r="P889" s="140"/>
      <c r="Q889" s="139"/>
      <c r="R889" s="139"/>
      <c r="S889" s="139"/>
      <c r="T889" s="139"/>
      <c r="U889" s="142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</row>
    <row r="890" spans="1:75" ht="13.5" customHeight="1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40"/>
      <c r="O890" s="140"/>
      <c r="P890" s="140"/>
      <c r="Q890" s="139"/>
      <c r="R890" s="139"/>
      <c r="S890" s="139"/>
      <c r="T890" s="139"/>
      <c r="U890" s="142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</row>
    <row r="891" spans="1:75" ht="13.5" customHeight="1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40"/>
      <c r="O891" s="140"/>
      <c r="P891" s="140"/>
      <c r="Q891" s="139"/>
      <c r="R891" s="139"/>
      <c r="S891" s="139"/>
      <c r="T891" s="139"/>
      <c r="U891" s="142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</row>
    <row r="892" spans="1:75" ht="13.5" customHeight="1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40"/>
      <c r="O892" s="140"/>
      <c r="P892" s="140"/>
      <c r="Q892" s="139"/>
      <c r="R892" s="139"/>
      <c r="S892" s="139"/>
      <c r="T892" s="139"/>
      <c r="U892" s="142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</row>
    <row r="893" spans="1:75" ht="13.5" customHeight="1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40"/>
      <c r="O893" s="140"/>
      <c r="P893" s="140"/>
      <c r="Q893" s="139"/>
      <c r="R893" s="139"/>
      <c r="S893" s="139"/>
      <c r="T893" s="139"/>
      <c r="U893" s="142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</row>
    <row r="894" spans="1:75" ht="13.5" customHeight="1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40"/>
      <c r="O894" s="140"/>
      <c r="P894" s="140"/>
      <c r="Q894" s="139"/>
      <c r="R894" s="139"/>
      <c r="S894" s="139"/>
      <c r="T894" s="139"/>
      <c r="U894" s="142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</row>
    <row r="895" spans="1:75" ht="13.5" customHeight="1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40"/>
      <c r="O895" s="140"/>
      <c r="P895" s="140"/>
      <c r="Q895" s="139"/>
      <c r="R895" s="139"/>
      <c r="S895" s="139"/>
      <c r="T895" s="139"/>
      <c r="U895" s="142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</row>
    <row r="896" spans="1:75" ht="13.5" customHeight="1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40"/>
      <c r="O896" s="140"/>
      <c r="P896" s="140"/>
      <c r="Q896" s="139"/>
      <c r="R896" s="139"/>
      <c r="S896" s="139"/>
      <c r="T896" s="139"/>
      <c r="U896" s="142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</row>
    <row r="897" spans="1:75" ht="13.5" customHeight="1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40"/>
      <c r="O897" s="140"/>
      <c r="P897" s="140"/>
      <c r="Q897" s="139"/>
      <c r="R897" s="139"/>
      <c r="S897" s="139"/>
      <c r="T897" s="139"/>
      <c r="U897" s="142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</row>
    <row r="898" spans="1:75" ht="13.5" customHeight="1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40"/>
      <c r="O898" s="140"/>
      <c r="P898" s="140"/>
      <c r="Q898" s="139"/>
      <c r="R898" s="139"/>
      <c r="S898" s="139"/>
      <c r="T898" s="139"/>
      <c r="U898" s="142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</row>
    <row r="899" spans="1:75" ht="13.5" customHeight="1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40"/>
      <c r="O899" s="140"/>
      <c r="P899" s="140"/>
      <c r="Q899" s="139"/>
      <c r="R899" s="139"/>
      <c r="S899" s="139"/>
      <c r="T899" s="139"/>
      <c r="U899" s="142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</row>
    <row r="900" spans="1:75" ht="13.5" customHeight="1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40"/>
      <c r="O900" s="140"/>
      <c r="P900" s="140"/>
      <c r="Q900" s="139"/>
      <c r="R900" s="139"/>
      <c r="S900" s="139"/>
      <c r="T900" s="139"/>
      <c r="U900" s="142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</row>
    <row r="901" spans="1:75" ht="13.5" customHeight="1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40"/>
      <c r="O901" s="140"/>
      <c r="P901" s="140"/>
      <c r="Q901" s="139"/>
      <c r="R901" s="139"/>
      <c r="S901" s="139"/>
      <c r="T901" s="139"/>
      <c r="U901" s="142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</row>
    <row r="902" spans="1:75" ht="13.5" customHeight="1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40"/>
      <c r="O902" s="140"/>
      <c r="P902" s="140"/>
      <c r="Q902" s="139"/>
      <c r="R902" s="139"/>
      <c r="S902" s="139"/>
      <c r="T902" s="139"/>
      <c r="U902" s="142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</row>
    <row r="903" spans="1:75" ht="13.5" customHeight="1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40"/>
      <c r="O903" s="140"/>
      <c r="P903" s="140"/>
      <c r="Q903" s="139"/>
      <c r="R903" s="139"/>
      <c r="S903" s="139"/>
      <c r="T903" s="139"/>
      <c r="U903" s="142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</row>
    <row r="904" spans="1:75" ht="13.5" customHeight="1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40"/>
      <c r="O904" s="140"/>
      <c r="P904" s="140"/>
      <c r="Q904" s="139"/>
      <c r="R904" s="139"/>
      <c r="S904" s="139"/>
      <c r="T904" s="139"/>
      <c r="U904" s="142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</row>
    <row r="905" spans="1:75" ht="13.5" customHeight="1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40"/>
      <c r="O905" s="140"/>
      <c r="P905" s="140"/>
      <c r="Q905" s="139"/>
      <c r="R905" s="139"/>
      <c r="S905" s="139"/>
      <c r="T905" s="139"/>
      <c r="U905" s="142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</row>
    <row r="906" spans="1:75" ht="13.5" customHeight="1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40"/>
      <c r="O906" s="140"/>
      <c r="P906" s="140"/>
      <c r="Q906" s="139"/>
      <c r="R906" s="139"/>
      <c r="S906" s="139"/>
      <c r="T906" s="139"/>
      <c r="U906" s="142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</row>
    <row r="907" spans="1:75" ht="13.5" customHeight="1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40"/>
      <c r="O907" s="140"/>
      <c r="P907" s="140"/>
      <c r="Q907" s="139"/>
      <c r="R907" s="139"/>
      <c r="S907" s="139"/>
      <c r="T907" s="139"/>
      <c r="U907" s="142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</row>
    <row r="908" spans="1:75" ht="13.5" customHeight="1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40"/>
      <c r="O908" s="140"/>
      <c r="P908" s="140"/>
      <c r="Q908" s="139"/>
      <c r="R908" s="139"/>
      <c r="S908" s="139"/>
      <c r="T908" s="139"/>
      <c r="U908" s="142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</row>
    <row r="909" spans="1:75" ht="13.5" customHeight="1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40"/>
      <c r="O909" s="140"/>
      <c r="P909" s="140"/>
      <c r="Q909" s="139"/>
      <c r="R909" s="139"/>
      <c r="S909" s="139"/>
      <c r="T909" s="139"/>
      <c r="U909" s="142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</row>
    <row r="910" spans="1:75" ht="13.5" customHeight="1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40"/>
      <c r="O910" s="140"/>
      <c r="P910" s="140"/>
      <c r="Q910" s="139"/>
      <c r="R910" s="139"/>
      <c r="S910" s="139"/>
      <c r="T910" s="139"/>
      <c r="U910" s="142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</row>
    <row r="911" spans="1:75" ht="13.5" customHeight="1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40"/>
      <c r="O911" s="140"/>
      <c r="P911" s="140"/>
      <c r="Q911" s="139"/>
      <c r="R911" s="139"/>
      <c r="S911" s="139"/>
      <c r="T911" s="139"/>
      <c r="U911" s="142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</row>
    <row r="912" spans="1:75" ht="13.5" customHeight="1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40"/>
      <c r="O912" s="140"/>
      <c r="P912" s="140"/>
      <c r="Q912" s="139"/>
      <c r="R912" s="139"/>
      <c r="S912" s="139"/>
      <c r="T912" s="139"/>
      <c r="U912" s="142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</row>
    <row r="913" spans="1:75" ht="13.5" customHeight="1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40"/>
      <c r="O913" s="140"/>
      <c r="P913" s="140"/>
      <c r="Q913" s="139"/>
      <c r="R913" s="139"/>
      <c r="S913" s="139"/>
      <c r="T913" s="139"/>
      <c r="U913" s="142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</row>
    <row r="914" spans="1:75" ht="13.5" customHeight="1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40"/>
      <c r="O914" s="140"/>
      <c r="P914" s="140"/>
      <c r="Q914" s="139"/>
      <c r="R914" s="139"/>
      <c r="S914" s="139"/>
      <c r="T914" s="139"/>
      <c r="U914" s="142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</row>
    <row r="915" spans="1:75" ht="13.5" customHeight="1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40"/>
      <c r="O915" s="140"/>
      <c r="P915" s="140"/>
      <c r="Q915" s="139"/>
      <c r="R915" s="139"/>
      <c r="S915" s="139"/>
      <c r="T915" s="139"/>
      <c r="U915" s="142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</row>
    <row r="916" spans="1:75" ht="13.5" customHeight="1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40"/>
      <c r="O916" s="140"/>
      <c r="P916" s="140"/>
      <c r="Q916" s="139"/>
      <c r="R916" s="139"/>
      <c r="S916" s="139"/>
      <c r="T916" s="139"/>
      <c r="U916" s="142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</row>
    <row r="917" spans="1:75" ht="13.5" customHeight="1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40"/>
      <c r="O917" s="140"/>
      <c r="P917" s="140"/>
      <c r="Q917" s="139"/>
      <c r="R917" s="139"/>
      <c r="S917" s="139"/>
      <c r="T917" s="139"/>
      <c r="U917" s="142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</row>
    <row r="918" spans="1:75" ht="13.5" customHeight="1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40"/>
      <c r="O918" s="140"/>
      <c r="P918" s="140"/>
      <c r="Q918" s="139"/>
      <c r="R918" s="139"/>
      <c r="S918" s="139"/>
      <c r="T918" s="139"/>
      <c r="U918" s="142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</row>
    <row r="919" spans="1:75" ht="13.5" customHeight="1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40"/>
      <c r="O919" s="140"/>
      <c r="P919" s="140"/>
      <c r="Q919" s="139"/>
      <c r="R919" s="139"/>
      <c r="S919" s="139"/>
      <c r="T919" s="139"/>
      <c r="U919" s="142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</row>
    <row r="920" spans="1:75" ht="13.5" customHeight="1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40"/>
      <c r="O920" s="140"/>
      <c r="P920" s="140"/>
      <c r="Q920" s="139"/>
      <c r="R920" s="139"/>
      <c r="S920" s="139"/>
      <c r="T920" s="139"/>
      <c r="U920" s="142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</row>
    <row r="921" spans="1:75" ht="13.5" customHeight="1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40"/>
      <c r="O921" s="140"/>
      <c r="P921" s="140"/>
      <c r="Q921" s="139"/>
      <c r="R921" s="139"/>
      <c r="S921" s="139"/>
      <c r="T921" s="139"/>
      <c r="U921" s="142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</row>
    <row r="922" spans="1:75" ht="13.5" customHeight="1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40"/>
      <c r="O922" s="140"/>
      <c r="P922" s="140"/>
      <c r="Q922" s="139"/>
      <c r="R922" s="139"/>
      <c r="S922" s="139"/>
      <c r="T922" s="139"/>
      <c r="U922" s="142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</row>
    <row r="923" spans="1:75" ht="13.5" customHeight="1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40"/>
      <c r="O923" s="140"/>
      <c r="P923" s="140"/>
      <c r="Q923" s="139"/>
      <c r="R923" s="139"/>
      <c r="S923" s="139"/>
      <c r="T923" s="139"/>
      <c r="U923" s="142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</row>
    <row r="924" spans="1:75" ht="13.5" customHeight="1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40"/>
      <c r="O924" s="140"/>
      <c r="P924" s="140"/>
      <c r="Q924" s="139"/>
      <c r="R924" s="139"/>
      <c r="S924" s="139"/>
      <c r="T924" s="139"/>
      <c r="U924" s="142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</row>
    <row r="925" spans="1:75" ht="13.5" customHeight="1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40"/>
      <c r="O925" s="140"/>
      <c r="P925" s="140"/>
      <c r="Q925" s="139"/>
      <c r="R925" s="139"/>
      <c r="S925" s="139"/>
      <c r="T925" s="139"/>
      <c r="U925" s="142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</row>
    <row r="926" spans="1:75" ht="13.5" customHeight="1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40"/>
      <c r="O926" s="140"/>
      <c r="P926" s="140"/>
      <c r="Q926" s="139"/>
      <c r="R926" s="139"/>
      <c r="S926" s="139"/>
      <c r="T926" s="139"/>
      <c r="U926" s="142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</row>
    <row r="927" spans="1:75" ht="13.5" customHeight="1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40"/>
      <c r="O927" s="140"/>
      <c r="P927" s="140"/>
      <c r="Q927" s="139"/>
      <c r="R927" s="139"/>
      <c r="S927" s="139"/>
      <c r="T927" s="139"/>
      <c r="U927" s="142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</row>
    <row r="928" spans="1:75" ht="13.5" customHeight="1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40"/>
      <c r="O928" s="140"/>
      <c r="P928" s="140"/>
      <c r="Q928" s="139"/>
      <c r="R928" s="139"/>
      <c r="S928" s="139"/>
      <c r="T928" s="139"/>
      <c r="U928" s="142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</row>
    <row r="929" spans="1:75" ht="13.5" customHeight="1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40"/>
      <c r="O929" s="140"/>
      <c r="P929" s="140"/>
      <c r="Q929" s="139"/>
      <c r="R929" s="139"/>
      <c r="S929" s="139"/>
      <c r="T929" s="139"/>
      <c r="U929" s="142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</row>
    <row r="930" spans="1:75" ht="13.5" customHeight="1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40"/>
      <c r="O930" s="140"/>
      <c r="P930" s="140"/>
      <c r="Q930" s="139"/>
      <c r="R930" s="139"/>
      <c r="S930" s="139"/>
      <c r="T930" s="139"/>
      <c r="U930" s="142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</row>
    <row r="931" spans="1:75" ht="13.5" customHeight="1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40"/>
      <c r="O931" s="140"/>
      <c r="P931" s="140"/>
      <c r="Q931" s="139"/>
      <c r="R931" s="139"/>
      <c r="S931" s="139"/>
      <c r="T931" s="139"/>
      <c r="U931" s="142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</row>
    <row r="932" spans="1:75" ht="13.5" customHeight="1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40"/>
      <c r="O932" s="140"/>
      <c r="P932" s="140"/>
      <c r="Q932" s="139"/>
      <c r="R932" s="139"/>
      <c r="S932" s="139"/>
      <c r="T932" s="139"/>
      <c r="U932" s="142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</row>
    <row r="933" spans="1:75" ht="13.5" customHeight="1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40"/>
      <c r="O933" s="140"/>
      <c r="P933" s="140"/>
      <c r="Q933" s="139"/>
      <c r="R933" s="139"/>
      <c r="S933" s="139"/>
      <c r="T933" s="139"/>
      <c r="U933" s="142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</row>
    <row r="934" spans="1:75" ht="13.5" customHeight="1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40"/>
      <c r="O934" s="140"/>
      <c r="P934" s="140"/>
      <c r="Q934" s="139"/>
      <c r="R934" s="139"/>
      <c r="S934" s="139"/>
      <c r="T934" s="139"/>
      <c r="U934" s="142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</row>
    <row r="935" spans="1:75" ht="13.5" customHeight="1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40"/>
      <c r="O935" s="140"/>
      <c r="P935" s="140"/>
      <c r="Q935" s="139"/>
      <c r="R935" s="139"/>
      <c r="S935" s="139"/>
      <c r="T935" s="139"/>
      <c r="U935" s="142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</row>
    <row r="936" spans="1:75" ht="13.5" customHeight="1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40"/>
      <c r="O936" s="140"/>
      <c r="P936" s="140"/>
      <c r="Q936" s="139"/>
      <c r="R936" s="139"/>
      <c r="S936" s="139"/>
      <c r="T936" s="139"/>
      <c r="U936" s="142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</row>
    <row r="937" spans="1:75" ht="13.5" customHeight="1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40"/>
      <c r="O937" s="140"/>
      <c r="P937" s="140"/>
      <c r="Q937" s="139"/>
      <c r="R937" s="139"/>
      <c r="S937" s="139"/>
      <c r="T937" s="139"/>
      <c r="U937" s="142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</row>
    <row r="938" spans="1:75" ht="13.5" customHeight="1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40"/>
      <c r="O938" s="140"/>
      <c r="P938" s="140"/>
      <c r="Q938" s="139"/>
      <c r="R938" s="139"/>
      <c r="S938" s="139"/>
      <c r="T938" s="139"/>
      <c r="U938" s="142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</row>
    <row r="939" spans="1:75" ht="13.5" customHeight="1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40"/>
      <c r="O939" s="140"/>
      <c r="P939" s="140"/>
      <c r="Q939" s="139"/>
      <c r="R939" s="139"/>
      <c r="S939" s="139"/>
      <c r="T939" s="139"/>
      <c r="U939" s="142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</row>
    <row r="940" spans="1:75" ht="13.5" customHeight="1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40"/>
      <c r="O940" s="140"/>
      <c r="P940" s="140"/>
      <c r="Q940" s="139"/>
      <c r="R940" s="139"/>
      <c r="S940" s="139"/>
      <c r="T940" s="139"/>
      <c r="U940" s="142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</row>
    <row r="941" spans="1:75" ht="13.5" customHeight="1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40"/>
      <c r="O941" s="140"/>
      <c r="P941" s="140"/>
      <c r="Q941" s="139"/>
      <c r="R941" s="139"/>
      <c r="S941" s="139"/>
      <c r="T941" s="139"/>
      <c r="U941" s="142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</row>
    <row r="942" spans="1:75" ht="13.5" customHeight="1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40"/>
      <c r="O942" s="140"/>
      <c r="P942" s="140"/>
      <c r="Q942" s="139"/>
      <c r="R942" s="139"/>
      <c r="S942" s="139"/>
      <c r="T942" s="139"/>
      <c r="U942" s="142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</row>
    <row r="943" spans="1:75" ht="13.5" customHeight="1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40"/>
      <c r="O943" s="140"/>
      <c r="P943" s="140"/>
      <c r="Q943" s="139"/>
      <c r="R943" s="139"/>
      <c r="S943" s="139"/>
      <c r="T943" s="139"/>
      <c r="U943" s="142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</row>
    <row r="944" spans="1:75" ht="13.5" customHeight="1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40"/>
      <c r="O944" s="140"/>
      <c r="P944" s="140"/>
      <c r="Q944" s="139"/>
      <c r="R944" s="139"/>
      <c r="S944" s="139"/>
      <c r="T944" s="139"/>
      <c r="U944" s="142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</row>
    <row r="945" spans="1:75" ht="13.5" customHeight="1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40"/>
      <c r="O945" s="140"/>
      <c r="P945" s="140"/>
      <c r="Q945" s="139"/>
      <c r="R945" s="139"/>
      <c r="S945" s="139"/>
      <c r="T945" s="139"/>
      <c r="U945" s="142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</row>
    <row r="946" spans="1:75" ht="13.5" customHeight="1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40"/>
      <c r="O946" s="140"/>
      <c r="P946" s="140"/>
      <c r="Q946" s="139"/>
      <c r="R946" s="139"/>
      <c r="S946" s="139"/>
      <c r="T946" s="139"/>
      <c r="U946" s="142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</row>
    <row r="947" spans="1:75" ht="13.5" customHeight="1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40"/>
      <c r="O947" s="140"/>
      <c r="P947" s="140"/>
      <c r="Q947" s="139"/>
      <c r="R947" s="139"/>
      <c r="S947" s="139"/>
      <c r="T947" s="139"/>
      <c r="U947" s="142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</row>
    <row r="948" spans="1:75" ht="13.5" customHeight="1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40"/>
      <c r="O948" s="140"/>
      <c r="P948" s="140"/>
      <c r="Q948" s="139"/>
      <c r="R948" s="139"/>
      <c r="S948" s="139"/>
      <c r="T948" s="139"/>
      <c r="U948" s="142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</row>
    <row r="949" spans="1:75" ht="13.5" customHeight="1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40"/>
      <c r="O949" s="140"/>
      <c r="P949" s="140"/>
      <c r="Q949" s="139"/>
      <c r="R949" s="139"/>
      <c r="S949" s="139"/>
      <c r="T949" s="139"/>
      <c r="U949" s="142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</row>
    <row r="950" spans="1:75" ht="13.5" customHeight="1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40"/>
      <c r="O950" s="140"/>
      <c r="P950" s="140"/>
      <c r="Q950" s="139"/>
      <c r="R950" s="139"/>
      <c r="S950" s="139"/>
      <c r="T950" s="139"/>
      <c r="U950" s="142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</row>
    <row r="951" spans="1:75" ht="13.5" customHeight="1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40"/>
      <c r="O951" s="140"/>
      <c r="P951" s="140"/>
      <c r="Q951" s="139"/>
      <c r="R951" s="139"/>
      <c r="S951" s="139"/>
      <c r="T951" s="139"/>
      <c r="U951" s="142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</row>
    <row r="952" spans="1:75" ht="13.5" customHeight="1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40"/>
      <c r="O952" s="140"/>
      <c r="P952" s="140"/>
      <c r="Q952" s="139"/>
      <c r="R952" s="139"/>
      <c r="S952" s="139"/>
      <c r="T952" s="139"/>
      <c r="U952" s="142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</row>
    <row r="953" spans="1:75" ht="13.5" customHeight="1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40"/>
      <c r="O953" s="140"/>
      <c r="P953" s="140"/>
      <c r="Q953" s="139"/>
      <c r="R953" s="139"/>
      <c r="S953" s="139"/>
      <c r="T953" s="139"/>
      <c r="U953" s="142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</row>
    <row r="954" spans="1:75" ht="13.5" customHeight="1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40"/>
      <c r="O954" s="140"/>
      <c r="P954" s="140"/>
      <c r="Q954" s="139"/>
      <c r="R954" s="139"/>
      <c r="S954" s="139"/>
      <c r="T954" s="139"/>
      <c r="U954" s="142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</row>
    <row r="955" spans="1:75" ht="13.5" customHeight="1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40"/>
      <c r="O955" s="140"/>
      <c r="P955" s="140"/>
      <c r="Q955" s="139"/>
      <c r="R955" s="139"/>
      <c r="S955" s="139"/>
      <c r="T955" s="139"/>
      <c r="U955" s="142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</row>
    <row r="956" spans="1:75" ht="13.5" customHeight="1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40"/>
      <c r="O956" s="140"/>
      <c r="P956" s="140"/>
      <c r="Q956" s="139"/>
      <c r="R956" s="139"/>
      <c r="S956" s="139"/>
      <c r="T956" s="139"/>
      <c r="U956" s="142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</row>
    <row r="957" spans="1:75" ht="13.5" customHeight="1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40"/>
      <c r="O957" s="140"/>
      <c r="P957" s="140"/>
      <c r="Q957" s="139"/>
      <c r="R957" s="139"/>
      <c r="S957" s="139"/>
      <c r="T957" s="139"/>
      <c r="U957" s="142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</row>
    <row r="958" spans="1:75" ht="13.5" customHeight="1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40"/>
      <c r="O958" s="140"/>
      <c r="P958" s="140"/>
      <c r="Q958" s="139"/>
      <c r="R958" s="139"/>
      <c r="S958" s="139"/>
      <c r="T958" s="139"/>
      <c r="U958" s="142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</row>
    <row r="959" spans="1:75" ht="13.5" customHeight="1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40"/>
      <c r="O959" s="140"/>
      <c r="P959" s="140"/>
      <c r="Q959" s="139"/>
      <c r="R959" s="139"/>
      <c r="S959" s="139"/>
      <c r="T959" s="139"/>
      <c r="U959" s="142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</row>
    <row r="960" spans="1:75" ht="13.5" customHeight="1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40"/>
      <c r="O960" s="140"/>
      <c r="P960" s="140"/>
      <c r="Q960" s="139"/>
      <c r="R960" s="139"/>
      <c r="S960" s="139"/>
      <c r="T960" s="139"/>
      <c r="U960" s="142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</row>
    <row r="961" spans="1:75" ht="13.5" customHeight="1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40"/>
      <c r="O961" s="140"/>
      <c r="P961" s="140"/>
      <c r="Q961" s="139"/>
      <c r="R961" s="139"/>
      <c r="S961" s="139"/>
      <c r="T961" s="139"/>
      <c r="U961" s="142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</row>
    <row r="962" spans="1:75" ht="13.5" customHeight="1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40"/>
      <c r="O962" s="140"/>
      <c r="P962" s="140"/>
      <c r="Q962" s="139"/>
      <c r="R962" s="139"/>
      <c r="S962" s="139"/>
      <c r="T962" s="139"/>
      <c r="U962" s="142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</row>
    <row r="963" spans="1:75" ht="13.5" customHeight="1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40"/>
      <c r="O963" s="140"/>
      <c r="P963" s="140"/>
      <c r="Q963" s="139"/>
      <c r="R963" s="139"/>
      <c r="S963" s="139"/>
      <c r="T963" s="139"/>
      <c r="U963" s="142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</row>
    <row r="964" spans="1:75" ht="13.5" customHeight="1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40"/>
      <c r="O964" s="140"/>
      <c r="P964" s="140"/>
      <c r="Q964" s="139"/>
      <c r="R964" s="139"/>
      <c r="S964" s="139"/>
      <c r="T964" s="139"/>
      <c r="U964" s="142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</row>
    <row r="965" spans="1:75" ht="13.5" customHeight="1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40"/>
      <c r="O965" s="140"/>
      <c r="P965" s="140"/>
      <c r="Q965" s="139"/>
      <c r="R965" s="139"/>
      <c r="S965" s="139"/>
      <c r="T965" s="139"/>
      <c r="U965" s="142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</row>
    <row r="966" spans="1:75" ht="13.5" customHeight="1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40"/>
      <c r="O966" s="140"/>
      <c r="P966" s="140"/>
      <c r="Q966" s="139"/>
      <c r="R966" s="139"/>
      <c r="S966" s="139"/>
      <c r="T966" s="139"/>
      <c r="U966" s="142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</row>
    <row r="967" spans="1:75" ht="13.5" customHeight="1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40"/>
      <c r="O967" s="140"/>
      <c r="P967" s="140"/>
      <c r="Q967" s="139"/>
      <c r="R967" s="139"/>
      <c r="S967" s="139"/>
      <c r="T967" s="139"/>
      <c r="U967" s="142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</row>
    <row r="968" spans="1:75" ht="13.5" customHeight="1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40"/>
      <c r="O968" s="140"/>
      <c r="P968" s="140"/>
      <c r="Q968" s="139"/>
      <c r="R968" s="139"/>
      <c r="S968" s="139"/>
      <c r="T968" s="139"/>
      <c r="U968" s="142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</row>
    <row r="969" spans="1:75" ht="13.5" customHeight="1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40"/>
      <c r="O969" s="140"/>
      <c r="P969" s="140"/>
      <c r="Q969" s="139"/>
      <c r="R969" s="139"/>
      <c r="S969" s="139"/>
      <c r="T969" s="139"/>
      <c r="U969" s="142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</row>
    <row r="970" spans="1:75" ht="13.5" customHeight="1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40"/>
      <c r="O970" s="140"/>
      <c r="P970" s="140"/>
      <c r="Q970" s="139"/>
      <c r="R970" s="139"/>
      <c r="S970" s="139"/>
      <c r="T970" s="139"/>
      <c r="U970" s="142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</row>
    <row r="971" spans="1:75" ht="13.5" customHeight="1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40"/>
      <c r="O971" s="140"/>
      <c r="P971" s="140"/>
      <c r="Q971" s="139"/>
      <c r="R971" s="139"/>
      <c r="S971" s="139"/>
      <c r="T971" s="139"/>
      <c r="U971" s="142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</row>
    <row r="972" spans="1:75" ht="13.5" customHeight="1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40"/>
      <c r="O972" s="140"/>
      <c r="P972" s="140"/>
      <c r="Q972" s="139"/>
      <c r="R972" s="139"/>
      <c r="S972" s="139"/>
      <c r="T972" s="139"/>
      <c r="U972" s="142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</row>
    <row r="973" spans="1:75" ht="13.5" customHeight="1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40"/>
      <c r="O973" s="140"/>
      <c r="P973" s="140"/>
      <c r="Q973" s="139"/>
      <c r="R973" s="139"/>
      <c r="S973" s="139"/>
      <c r="T973" s="139"/>
      <c r="U973" s="142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</row>
    <row r="974" spans="1:75" ht="13.5" customHeight="1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40"/>
      <c r="O974" s="140"/>
      <c r="P974" s="140"/>
      <c r="Q974" s="139"/>
      <c r="R974" s="139"/>
      <c r="S974" s="139"/>
      <c r="T974" s="139"/>
      <c r="U974" s="142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</row>
    <row r="975" spans="1:75" ht="13.5" customHeight="1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40"/>
      <c r="O975" s="140"/>
      <c r="P975" s="140"/>
      <c r="Q975" s="139"/>
      <c r="R975" s="139"/>
      <c r="S975" s="139"/>
      <c r="T975" s="139"/>
      <c r="U975" s="142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</row>
    <row r="976" spans="1:75" ht="13.5" customHeight="1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40"/>
      <c r="O976" s="140"/>
      <c r="P976" s="140"/>
      <c r="Q976" s="139"/>
      <c r="R976" s="139"/>
      <c r="S976" s="139"/>
      <c r="T976" s="139"/>
      <c r="U976" s="142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</row>
    <row r="977" spans="1:75" ht="13.5" customHeight="1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40"/>
      <c r="O977" s="140"/>
      <c r="P977" s="140"/>
      <c r="Q977" s="139"/>
      <c r="R977" s="139"/>
      <c r="S977" s="139"/>
      <c r="T977" s="139"/>
      <c r="U977" s="142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</row>
    <row r="978" spans="1:75" ht="13.5" customHeight="1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40"/>
      <c r="O978" s="140"/>
      <c r="P978" s="140"/>
      <c r="Q978" s="139"/>
      <c r="R978" s="139"/>
      <c r="S978" s="139"/>
      <c r="T978" s="139"/>
      <c r="U978" s="142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</row>
    <row r="979" spans="1:75" ht="13.5" customHeight="1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40"/>
      <c r="O979" s="140"/>
      <c r="P979" s="140"/>
      <c r="Q979" s="139"/>
      <c r="R979" s="139"/>
      <c r="S979" s="139"/>
      <c r="T979" s="139"/>
      <c r="U979" s="142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</row>
    <row r="980" spans="1:75" ht="13.5" customHeight="1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40"/>
      <c r="O980" s="140"/>
      <c r="P980" s="140"/>
      <c r="Q980" s="139"/>
      <c r="R980" s="139"/>
      <c r="S980" s="139"/>
      <c r="T980" s="139"/>
      <c r="U980" s="142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</row>
    <row r="981" spans="1:75" ht="13.5" customHeight="1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40"/>
      <c r="O981" s="140"/>
      <c r="P981" s="140"/>
      <c r="Q981" s="139"/>
      <c r="R981" s="139"/>
      <c r="S981" s="139"/>
      <c r="T981" s="139"/>
      <c r="U981" s="142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</row>
    <row r="982" spans="1:75" ht="13.5" customHeight="1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40"/>
      <c r="O982" s="140"/>
      <c r="P982" s="140"/>
      <c r="Q982" s="139"/>
      <c r="R982" s="139"/>
      <c r="S982" s="139"/>
      <c r="T982" s="139"/>
      <c r="U982" s="142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</row>
    <row r="983" spans="1:75" ht="13.5" customHeight="1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40"/>
      <c r="O983" s="140"/>
      <c r="P983" s="140"/>
      <c r="Q983" s="139"/>
      <c r="R983" s="139"/>
      <c r="S983" s="139"/>
      <c r="T983" s="139"/>
      <c r="U983" s="142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</row>
    <row r="984" spans="1:75" ht="13.5" customHeight="1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40"/>
      <c r="O984" s="140"/>
      <c r="P984" s="140"/>
      <c r="Q984" s="139"/>
      <c r="R984" s="139"/>
      <c r="S984" s="139"/>
      <c r="T984" s="139"/>
      <c r="U984" s="142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</row>
    <row r="985" spans="1:75" ht="13.5" customHeight="1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40"/>
      <c r="O985" s="140"/>
      <c r="P985" s="140"/>
      <c r="Q985" s="139"/>
      <c r="R985" s="139"/>
      <c r="S985" s="139"/>
      <c r="T985" s="139"/>
      <c r="U985" s="142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</row>
    <row r="986" spans="1:75" ht="13.5" customHeight="1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40"/>
      <c r="O986" s="140"/>
      <c r="P986" s="140"/>
      <c r="Q986" s="139"/>
      <c r="R986" s="139"/>
      <c r="S986" s="139"/>
      <c r="T986" s="139"/>
      <c r="U986" s="142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</row>
    <row r="987" spans="1:75" ht="13.5" customHeight="1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40"/>
      <c r="O987" s="140"/>
      <c r="P987" s="140"/>
      <c r="Q987" s="139"/>
      <c r="R987" s="139"/>
      <c r="S987" s="139"/>
      <c r="T987" s="139"/>
      <c r="U987" s="142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</row>
    <row r="988" spans="1:75" ht="13.5" customHeight="1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40"/>
      <c r="O988" s="140"/>
      <c r="P988" s="140"/>
      <c r="Q988" s="139"/>
      <c r="R988" s="139"/>
      <c r="S988" s="139"/>
      <c r="T988" s="139"/>
      <c r="U988" s="142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</row>
    <row r="989" spans="1:75" ht="13.5" customHeight="1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40"/>
      <c r="O989" s="140"/>
      <c r="P989" s="140"/>
      <c r="Q989" s="139"/>
      <c r="R989" s="139"/>
      <c r="S989" s="139"/>
      <c r="T989" s="139"/>
      <c r="U989" s="142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</row>
    <row r="990" spans="1:75" ht="13.5" customHeight="1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40"/>
      <c r="O990" s="140"/>
      <c r="P990" s="140"/>
      <c r="Q990" s="139"/>
      <c r="R990" s="139"/>
      <c r="S990" s="139"/>
      <c r="T990" s="139"/>
      <c r="U990" s="142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</row>
    <row r="991" spans="1:75" ht="13.5" customHeight="1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40"/>
      <c r="O991" s="140"/>
      <c r="P991" s="140"/>
      <c r="Q991" s="139"/>
      <c r="R991" s="139"/>
      <c r="S991" s="139"/>
      <c r="T991" s="139"/>
      <c r="U991" s="142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</row>
    <row r="992" spans="1:75" ht="13.5" customHeight="1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40"/>
      <c r="O992" s="140"/>
      <c r="P992" s="140"/>
      <c r="Q992" s="139"/>
      <c r="R992" s="139"/>
      <c r="S992" s="139"/>
      <c r="T992" s="139"/>
      <c r="U992" s="142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</row>
    <row r="993" spans="1:75" ht="13.5" customHeight="1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40"/>
      <c r="O993" s="140"/>
      <c r="P993" s="140"/>
      <c r="Q993" s="139"/>
      <c r="R993" s="139"/>
      <c r="S993" s="139"/>
      <c r="T993" s="139"/>
      <c r="U993" s="142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</row>
    <row r="994" spans="1:75" ht="13.5" customHeight="1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40"/>
      <c r="O994" s="140"/>
      <c r="P994" s="140"/>
      <c r="Q994" s="139"/>
      <c r="R994" s="139"/>
      <c r="S994" s="139"/>
      <c r="T994" s="139"/>
      <c r="U994" s="142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</row>
    <row r="995" spans="1:75" ht="13.5" customHeight="1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40"/>
      <c r="O995" s="140"/>
      <c r="P995" s="140"/>
      <c r="Q995" s="139"/>
      <c r="R995" s="139"/>
      <c r="S995" s="139"/>
      <c r="T995" s="139"/>
      <c r="U995" s="142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</row>
    <row r="996" spans="1:75" ht="13.5" customHeight="1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40"/>
      <c r="O996" s="140"/>
      <c r="P996" s="140"/>
      <c r="Q996" s="139"/>
      <c r="R996" s="139"/>
      <c r="S996" s="139"/>
      <c r="T996" s="139"/>
      <c r="U996" s="142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</row>
    <row r="997" spans="1:75" ht="13.5" customHeight="1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40"/>
      <c r="O997" s="140"/>
      <c r="P997" s="140"/>
      <c r="Q997" s="139"/>
      <c r="R997" s="139"/>
      <c r="S997" s="139"/>
      <c r="T997" s="139"/>
      <c r="U997" s="142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</row>
    <row r="998" spans="1:75" ht="13.5" customHeight="1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40"/>
      <c r="O998" s="140"/>
      <c r="P998" s="140"/>
      <c r="Q998" s="139"/>
      <c r="R998" s="139"/>
      <c r="S998" s="139"/>
      <c r="T998" s="139"/>
      <c r="U998" s="142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</row>
    <row r="999" spans="1:75" ht="13.5" customHeight="1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40"/>
      <c r="O999" s="140"/>
      <c r="P999" s="140"/>
      <c r="Q999" s="139"/>
      <c r="R999" s="139"/>
      <c r="S999" s="139"/>
      <c r="T999" s="139"/>
      <c r="U999" s="142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</row>
    <row r="1000" spans="1:75" ht="13.5" customHeight="1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40"/>
      <c r="O1000" s="140"/>
      <c r="P1000" s="140"/>
      <c r="Q1000" s="139"/>
      <c r="R1000" s="139"/>
      <c r="S1000" s="139"/>
      <c r="T1000" s="139"/>
      <c r="U1000" s="142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B3:BB4"/>
    <mergeCell ref="BC3:BD3"/>
    <mergeCell ref="BE3:BE4"/>
    <mergeCell ref="BF3:BF4"/>
    <mergeCell ref="BG3:BG4"/>
    <mergeCell ref="BH3:BH4"/>
    <mergeCell ref="AV3:AV4"/>
    <mergeCell ref="AW3:AW4"/>
    <mergeCell ref="AX3:AX4"/>
    <mergeCell ref="AY3:AY4"/>
    <mergeCell ref="AZ3:AZ4"/>
    <mergeCell ref="BA3:BA4"/>
    <mergeCell ref="AB3:AG3"/>
    <mergeCell ref="AH3:AH4"/>
    <mergeCell ref="AI3:AO3"/>
    <mergeCell ref="AP3:AP4"/>
    <mergeCell ref="AQ3:AQ4"/>
    <mergeCell ref="AR3:AU3"/>
    <mergeCell ref="V3:V4"/>
    <mergeCell ref="W3:W4"/>
    <mergeCell ref="X3:X4"/>
    <mergeCell ref="Y3:Y4"/>
    <mergeCell ref="Z3:Z4"/>
    <mergeCell ref="AA3:AA4"/>
    <mergeCell ref="N3:N4"/>
    <mergeCell ref="O3:O4"/>
    <mergeCell ref="P3:P4"/>
    <mergeCell ref="Q3:S3"/>
    <mergeCell ref="T3:T4"/>
    <mergeCell ref="U3:U4"/>
    <mergeCell ref="H3:H4"/>
    <mergeCell ref="I3:I4"/>
    <mergeCell ref="J3:J4"/>
    <mergeCell ref="K3:K4"/>
    <mergeCell ref="L3:L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</mergeCells>
  <phoneticPr fontId="3"/>
  <pageMargins left="0.7" right="0.7" top="0.75" bottom="0.75" header="0" footer="0"/>
  <pageSetup paperSize="8" scale="3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FC8F2-7866-4644-A852-B88CCAAC63CF}">
  <sheetPr>
    <tabColor theme="4"/>
    <pageSetUpPr fitToPage="1"/>
  </sheetPr>
  <dimension ref="A1:BW998"/>
  <sheetViews>
    <sheetView zoomScale="80" zoomScaleNormal="80" workbookViewId="0">
      <pane xSplit="9" ySplit="4" topLeftCell="J17" activePane="bottomRight" state="frozen"/>
      <selection pane="topRight" activeCell="J1" sqref="J1"/>
      <selection pane="bottomLeft" activeCell="A5" sqref="A5"/>
      <selection pane="bottomRight" activeCell="BK18" sqref="BK18"/>
    </sheetView>
  </sheetViews>
  <sheetFormatPr defaultColWidth="12.625" defaultRowHeight="15" customHeight="1" outlineLevelCol="1"/>
  <cols>
    <col min="1" max="1" width="9.625" style="183" bestFit="1" customWidth="1"/>
    <col min="2" max="2" width="4.625" style="183" customWidth="1"/>
    <col min="3" max="3" width="14.375" style="183" customWidth="1"/>
    <col min="4" max="4" width="6.25" style="183" customWidth="1"/>
    <col min="5" max="5" width="10.125" style="183" customWidth="1"/>
    <col min="6" max="6" width="10" style="183" customWidth="1"/>
    <col min="7" max="8" width="8.75" style="183" customWidth="1"/>
    <col min="9" max="9" width="42.75" style="183" customWidth="1"/>
    <col min="10" max="10" width="12" style="183" customWidth="1"/>
    <col min="11" max="11" width="11.375" style="183" customWidth="1"/>
    <col min="12" max="13" width="7.875" style="183" customWidth="1"/>
    <col min="14" max="14" width="10.625" style="183" customWidth="1"/>
    <col min="15" max="15" width="10.125" style="183" customWidth="1"/>
    <col min="16" max="16" width="21.25" style="183" customWidth="1"/>
    <col min="17" max="17" width="9.125" style="183" customWidth="1"/>
    <col min="18" max="20" width="8.25" style="183" customWidth="1"/>
    <col min="21" max="21" width="12.75" style="183" customWidth="1"/>
    <col min="22" max="22" width="7.875" style="183" customWidth="1"/>
    <col min="23" max="23" width="11.375" style="183" customWidth="1"/>
    <col min="24" max="24" width="14.75" style="183" customWidth="1"/>
    <col min="25" max="25" width="17" style="183" customWidth="1"/>
    <col min="26" max="26" width="11.375" style="183" hidden="1" customWidth="1" outlineLevel="1"/>
    <col min="27" max="28" width="9.625" style="183" hidden="1" customWidth="1" outlineLevel="1"/>
    <col min="29" max="29" width="13.25" style="183" hidden="1" customWidth="1" outlineLevel="1"/>
    <col min="30" max="30" width="15" style="183" hidden="1" customWidth="1" outlineLevel="1"/>
    <col min="31" max="31" width="11.375" style="183" hidden="1" customWidth="1" outlineLevel="1"/>
    <col min="32" max="32" width="7.875" style="183" hidden="1" customWidth="1" outlineLevel="1"/>
    <col min="33" max="34" width="9.625" style="183" hidden="1" customWidth="1" outlineLevel="1"/>
    <col min="35" max="35" width="7.875" style="183" hidden="1" customWidth="1" outlineLevel="1"/>
    <col min="36" max="36" width="13.25" style="183" hidden="1" customWidth="1" outlineLevel="1"/>
    <col min="37" max="37" width="15" style="183" hidden="1" customWidth="1" outlineLevel="1"/>
    <col min="38" max="38" width="11.375" style="183" hidden="1" customWidth="1" outlineLevel="1"/>
    <col min="39" max="39" width="12.375" style="183" hidden="1" customWidth="1" outlineLevel="1"/>
    <col min="40" max="40" width="9.625" style="183" customWidth="1" collapsed="1"/>
    <col min="41" max="41" width="9.625" style="183" customWidth="1"/>
    <col min="42" max="42" width="13.25" style="183" customWidth="1"/>
    <col min="43" max="43" width="7.875" style="183" hidden="1" customWidth="1" outlineLevel="1"/>
    <col min="44" max="44" width="6.5" style="183" hidden="1" customWidth="1" outlineLevel="1"/>
    <col min="45" max="45" width="10.125" style="183" hidden="1" customWidth="1" outlineLevel="1"/>
    <col min="46" max="46" width="14.125" style="183" hidden="1" customWidth="1" outlineLevel="1"/>
    <col min="47" max="47" width="7.875" style="183" hidden="1" customWidth="1" outlineLevel="1"/>
    <col min="48" max="48" width="4.625" style="183" hidden="1" customWidth="1" outlineLevel="1"/>
    <col min="49" max="49" width="7.875" style="183" hidden="1" customWidth="1" outlineLevel="1"/>
    <col min="50" max="50" width="13.25" style="183" hidden="1" customWidth="1" outlineLevel="1"/>
    <col min="51" max="52" width="11.375" style="183" hidden="1" customWidth="1" outlineLevel="1"/>
    <col min="53" max="53" width="6.25" style="183" hidden="1" customWidth="1" outlineLevel="1"/>
    <col min="54" max="54" width="13.25" style="183" hidden="1" customWidth="1" outlineLevel="1"/>
    <col min="55" max="55" width="7.5" style="183" hidden="1" customWidth="1" outlineLevel="1"/>
    <col min="56" max="56" width="10.25" style="183" hidden="1" customWidth="1" outlineLevel="1"/>
    <col min="57" max="57" width="5.625" style="183" hidden="1" customWidth="1" outlineLevel="1"/>
    <col min="58" max="58" width="6.375" style="183" hidden="1" customWidth="1" outlineLevel="1"/>
    <col min="59" max="59" width="7.875" style="183" customWidth="1" collapsed="1"/>
    <col min="60" max="60" width="9.625" style="183" customWidth="1"/>
    <col min="61" max="61" width="13.25" style="183" customWidth="1"/>
    <col min="62" max="62" width="17.875" style="183" customWidth="1"/>
    <col min="63" max="65" width="7.875" style="183" customWidth="1"/>
    <col min="66" max="66" width="9.75" style="183" customWidth="1"/>
    <col min="67" max="67" width="9.625" style="183" customWidth="1"/>
    <col min="68" max="68" width="7.875" style="183" customWidth="1"/>
    <col min="69" max="69" width="6.25" style="183" customWidth="1"/>
    <col min="70" max="70" width="7.875" style="183" customWidth="1"/>
    <col min="71" max="71" width="6.25" style="183" customWidth="1"/>
    <col min="72" max="74" width="7.875" style="183" customWidth="1"/>
    <col min="75" max="75" width="10.875" style="183" customWidth="1"/>
    <col min="76" max="16384" width="12.625" style="183"/>
  </cols>
  <sheetData>
    <row r="1" spans="1:75" ht="13.5" customHeight="1" thickBot="1">
      <c r="A1" s="174" t="str">
        <f>[1]土地!A1</f>
        <v>団体名</v>
      </c>
      <c r="B1" s="175"/>
      <c r="C1" s="176"/>
      <c r="D1" s="177" t="str">
        <f>[1]土地!D1</f>
        <v>男鹿地区消防一部事務組合</v>
      </c>
      <c r="E1" s="175"/>
      <c r="F1" s="175"/>
      <c r="G1" s="178"/>
      <c r="H1" s="179"/>
      <c r="I1" s="179"/>
      <c r="J1" s="179"/>
      <c r="K1" s="179"/>
      <c r="L1" s="179"/>
      <c r="M1" s="179"/>
      <c r="N1" s="180"/>
      <c r="O1" s="181">
        <f>[1]土地!O1</f>
        <v>2023</v>
      </c>
      <c r="P1" s="180"/>
      <c r="Q1" s="179"/>
      <c r="R1" s="179"/>
      <c r="S1" s="179"/>
      <c r="T1" s="179"/>
      <c r="U1" s="182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</row>
    <row r="2" spans="1:75" ht="13.5" customHeight="1">
      <c r="A2" s="179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  <c r="O2" s="180"/>
      <c r="P2" s="180"/>
      <c r="Q2" s="179"/>
      <c r="R2" s="179"/>
      <c r="S2" s="179"/>
      <c r="T2" s="179"/>
      <c r="U2" s="182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O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9"/>
      <c r="BU2" s="179"/>
      <c r="BV2" s="179"/>
      <c r="BW2" s="179"/>
    </row>
    <row r="3" spans="1:75" ht="12.75" customHeight="1">
      <c r="A3" s="184" t="s">
        <v>2</v>
      </c>
      <c r="B3" s="184" t="s">
        <v>3</v>
      </c>
      <c r="C3" s="184" t="s">
        <v>4</v>
      </c>
      <c r="D3" s="184" t="s">
        <v>5</v>
      </c>
      <c r="E3" s="185" t="s">
        <v>6</v>
      </c>
      <c r="F3" s="186" t="s">
        <v>7</v>
      </c>
      <c r="G3" s="185" t="s">
        <v>8</v>
      </c>
      <c r="H3" s="185" t="s">
        <v>9</v>
      </c>
      <c r="I3" s="185" t="s">
        <v>10</v>
      </c>
      <c r="J3" s="184" t="s">
        <v>11</v>
      </c>
      <c r="K3" s="185" t="s">
        <v>12</v>
      </c>
      <c r="L3" s="187" t="s">
        <v>13</v>
      </c>
      <c r="M3" s="188" t="s">
        <v>14</v>
      </c>
      <c r="N3" s="189" t="s">
        <v>15</v>
      </c>
      <c r="O3" s="190" t="s">
        <v>16</v>
      </c>
      <c r="P3" s="191" t="s">
        <v>17</v>
      </c>
      <c r="Q3" s="192" t="s">
        <v>17</v>
      </c>
      <c r="R3" s="193"/>
      <c r="S3" s="194"/>
      <c r="T3" s="195" t="s">
        <v>18</v>
      </c>
      <c r="U3" s="196" t="s">
        <v>19</v>
      </c>
      <c r="V3" s="184" t="s">
        <v>20</v>
      </c>
      <c r="W3" s="187" t="s">
        <v>21</v>
      </c>
      <c r="X3" s="197" t="s">
        <v>22</v>
      </c>
      <c r="Y3" s="197" t="s">
        <v>23</v>
      </c>
      <c r="Z3" s="187" t="s">
        <v>24</v>
      </c>
      <c r="AA3" s="187" t="s">
        <v>25</v>
      </c>
      <c r="AB3" s="198" t="s">
        <v>26</v>
      </c>
      <c r="AC3" s="193"/>
      <c r="AD3" s="193"/>
      <c r="AE3" s="193"/>
      <c r="AF3" s="193"/>
      <c r="AG3" s="194"/>
      <c r="AH3" s="187" t="s">
        <v>27</v>
      </c>
      <c r="AI3" s="198" t="s">
        <v>26</v>
      </c>
      <c r="AJ3" s="193"/>
      <c r="AK3" s="193"/>
      <c r="AL3" s="193"/>
      <c r="AM3" s="193"/>
      <c r="AN3" s="193"/>
      <c r="AO3" s="194"/>
      <c r="AP3" s="199" t="s">
        <v>28</v>
      </c>
      <c r="AQ3" s="184" t="s">
        <v>29</v>
      </c>
      <c r="AR3" s="200" t="s">
        <v>30</v>
      </c>
      <c r="AS3" s="193"/>
      <c r="AT3" s="193"/>
      <c r="AU3" s="194"/>
      <c r="AV3" s="187" t="s">
        <v>31</v>
      </c>
      <c r="AW3" s="184" t="s">
        <v>32</v>
      </c>
      <c r="AX3" s="187" t="s">
        <v>33</v>
      </c>
      <c r="AY3" s="187" t="s">
        <v>34</v>
      </c>
      <c r="AZ3" s="187" t="s">
        <v>35</v>
      </c>
      <c r="BA3" s="187" t="s">
        <v>36</v>
      </c>
      <c r="BB3" s="187" t="s">
        <v>37</v>
      </c>
      <c r="BC3" s="201" t="s">
        <v>38</v>
      </c>
      <c r="BD3" s="202"/>
      <c r="BE3" s="185" t="s">
        <v>81</v>
      </c>
      <c r="BF3" s="185" t="s">
        <v>40</v>
      </c>
      <c r="BG3" s="188" t="s">
        <v>41</v>
      </c>
      <c r="BH3" s="186" t="s">
        <v>42</v>
      </c>
      <c r="BI3" s="199" t="s">
        <v>43</v>
      </c>
      <c r="BJ3" s="185" t="s">
        <v>44</v>
      </c>
      <c r="BK3" s="185" t="s">
        <v>45</v>
      </c>
      <c r="BL3" s="185" t="s">
        <v>46</v>
      </c>
      <c r="BM3" s="185" t="s">
        <v>47</v>
      </c>
      <c r="BN3" s="185" t="s">
        <v>48</v>
      </c>
      <c r="BO3" s="185" t="s">
        <v>49</v>
      </c>
      <c r="BP3" s="185" t="s">
        <v>50</v>
      </c>
      <c r="BQ3" s="185" t="s">
        <v>51</v>
      </c>
      <c r="BR3" s="185" t="s">
        <v>52</v>
      </c>
      <c r="BS3" s="184" t="s">
        <v>53</v>
      </c>
      <c r="BT3" s="184" t="s">
        <v>54</v>
      </c>
      <c r="BU3" s="184" t="s">
        <v>55</v>
      </c>
      <c r="BV3" s="184" t="s">
        <v>56</v>
      </c>
      <c r="BW3" s="185" t="s">
        <v>57</v>
      </c>
    </row>
    <row r="4" spans="1:75" ht="33" customHeight="1">
      <c r="A4" s="184"/>
      <c r="B4" s="184"/>
      <c r="C4" s="184"/>
      <c r="D4" s="184"/>
      <c r="E4" s="185"/>
      <c r="F4" s="186"/>
      <c r="G4" s="185"/>
      <c r="H4" s="185"/>
      <c r="I4" s="185"/>
      <c r="J4" s="184"/>
      <c r="K4" s="185"/>
      <c r="L4" s="187"/>
      <c r="M4" s="188"/>
      <c r="N4" s="189"/>
      <c r="O4" s="190"/>
      <c r="P4" s="203"/>
      <c r="Q4" s="199" t="s">
        <v>58</v>
      </c>
      <c r="R4" s="199" t="s">
        <v>59</v>
      </c>
      <c r="S4" s="199" t="s">
        <v>60</v>
      </c>
      <c r="T4" s="204"/>
      <c r="U4" s="196"/>
      <c r="V4" s="184"/>
      <c r="W4" s="187"/>
      <c r="X4" s="205"/>
      <c r="Y4" s="205"/>
      <c r="Z4" s="187"/>
      <c r="AA4" s="187"/>
      <c r="AB4" s="187" t="s">
        <v>61</v>
      </c>
      <c r="AC4" s="187" t="s">
        <v>62</v>
      </c>
      <c r="AD4" s="187" t="s">
        <v>63</v>
      </c>
      <c r="AE4" s="187" t="s">
        <v>64</v>
      </c>
      <c r="AF4" s="187" t="s">
        <v>65</v>
      </c>
      <c r="AG4" s="187" t="s">
        <v>66</v>
      </c>
      <c r="AH4" s="187"/>
      <c r="AI4" s="187" t="s">
        <v>67</v>
      </c>
      <c r="AJ4" s="187" t="s">
        <v>68</v>
      </c>
      <c r="AK4" s="187" t="s">
        <v>69</v>
      </c>
      <c r="AL4" s="187" t="s">
        <v>70</v>
      </c>
      <c r="AM4" s="187" t="s">
        <v>71</v>
      </c>
      <c r="AN4" s="188" t="s">
        <v>72</v>
      </c>
      <c r="AO4" s="187" t="s">
        <v>73</v>
      </c>
      <c r="AP4" s="199"/>
      <c r="AQ4" s="184"/>
      <c r="AR4" s="184" t="s">
        <v>74</v>
      </c>
      <c r="AS4" s="184" t="s">
        <v>75</v>
      </c>
      <c r="AT4" s="184" t="s">
        <v>76</v>
      </c>
      <c r="AU4" s="184" t="s">
        <v>77</v>
      </c>
      <c r="AV4" s="187"/>
      <c r="AW4" s="184"/>
      <c r="AX4" s="187"/>
      <c r="AY4" s="187"/>
      <c r="AZ4" s="187"/>
      <c r="BA4" s="187"/>
      <c r="BB4" s="187"/>
      <c r="BC4" s="185" t="s">
        <v>78</v>
      </c>
      <c r="BD4" s="185" t="s">
        <v>79</v>
      </c>
      <c r="BE4" s="184"/>
      <c r="BF4" s="184"/>
      <c r="BG4" s="188"/>
      <c r="BH4" s="187"/>
      <c r="BI4" s="199"/>
      <c r="BJ4" s="184"/>
      <c r="BK4" s="184"/>
      <c r="BL4" s="185"/>
      <c r="BM4" s="184"/>
      <c r="BN4" s="184"/>
      <c r="BO4" s="185"/>
      <c r="BP4" s="184"/>
      <c r="BQ4" s="184"/>
      <c r="BR4" s="184"/>
      <c r="BS4" s="184"/>
      <c r="BT4" s="184"/>
      <c r="BU4" s="184"/>
      <c r="BV4" s="184"/>
      <c r="BW4" s="184"/>
    </row>
    <row r="5" spans="1:75" ht="13.5" customHeight="1">
      <c r="A5" s="80" t="s">
        <v>82</v>
      </c>
      <c r="B5" s="80" t="s">
        <v>83</v>
      </c>
      <c r="C5" s="80"/>
      <c r="D5" s="80"/>
      <c r="E5" s="80" t="s">
        <v>84</v>
      </c>
      <c r="F5" s="80" t="s">
        <v>210</v>
      </c>
      <c r="G5" s="80"/>
      <c r="H5" s="80"/>
      <c r="I5" s="80" t="s">
        <v>211</v>
      </c>
      <c r="J5" s="80" t="s">
        <v>87</v>
      </c>
      <c r="K5" s="80" t="s">
        <v>212</v>
      </c>
      <c r="L5" s="80">
        <v>5</v>
      </c>
      <c r="M5" s="80">
        <f>VLOOKUP(L5,'[2]償却率（定額法）'!$B$6:$C$104,2)</f>
        <v>0.2</v>
      </c>
      <c r="N5" s="126" t="s">
        <v>213</v>
      </c>
      <c r="O5" s="126"/>
      <c r="P5" s="82" t="str">
        <f t="shared" ref="P5:P57" si="0">IF(O5="",N5,O5)</f>
        <v>2015/02/25</v>
      </c>
      <c r="Q5" s="83">
        <f t="shared" ref="Q5:Q57" si="1">YEAR(P5)</f>
        <v>2015</v>
      </c>
      <c r="R5" s="83">
        <f t="shared" ref="R5:R57" si="2">MONTH(P5)</f>
        <v>2</v>
      </c>
      <c r="S5" s="83">
        <f t="shared" ref="S5:S57" si="3">DAY(N5)</f>
        <v>25</v>
      </c>
      <c r="T5" s="80">
        <f t="shared" ref="T5:T57" si="4">IF(Q5=1900,"",IF(R5&lt;4,Q5-1,Q5))</f>
        <v>2014</v>
      </c>
      <c r="U5" s="84">
        <v>39960000</v>
      </c>
      <c r="V5" s="206">
        <v>1</v>
      </c>
      <c r="W5" s="80"/>
      <c r="X5" s="86">
        <v>39959999</v>
      </c>
      <c r="Y5" s="86">
        <f t="shared" ref="Y5:Y57" si="5">U5-X5</f>
        <v>1</v>
      </c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7">
        <f t="shared" ref="AN5:AN57" si="6">IF(BG5=0,0,IF(BG5=L5,Y5-1,IF(Y5=1,0,ROUND(U5*M5,0))))</f>
        <v>0</v>
      </c>
      <c r="AO5" s="80"/>
      <c r="AP5" s="88">
        <f t="shared" ref="AP5:AP57" si="7">Y5-AN5</f>
        <v>1</v>
      </c>
      <c r="AQ5" s="80" t="s">
        <v>90</v>
      </c>
      <c r="AR5" s="80"/>
      <c r="AS5" s="80"/>
      <c r="AT5" s="80"/>
      <c r="AU5" s="80"/>
      <c r="AV5" s="80" t="s">
        <v>214</v>
      </c>
      <c r="AW5" s="80"/>
      <c r="AX5" s="80"/>
      <c r="AY5" s="80"/>
      <c r="AZ5" s="80" t="s">
        <v>92</v>
      </c>
      <c r="BA5" s="80"/>
      <c r="BB5" s="80"/>
      <c r="BC5" s="80"/>
      <c r="BD5" s="80"/>
      <c r="BE5" s="80"/>
      <c r="BF5" s="80"/>
      <c r="BG5" s="83">
        <f t="shared" ref="BG5:BG57" si="8">IF(T5="",0,$O$1-T5)</f>
        <v>9</v>
      </c>
      <c r="BH5" s="80" t="s">
        <v>215</v>
      </c>
      <c r="BI5" s="88">
        <f t="shared" ref="BI5:BI57" si="9">U5-AP5</f>
        <v>39959999</v>
      </c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</row>
    <row r="6" spans="1:75" ht="13.5" customHeight="1">
      <c r="A6" s="80" t="s">
        <v>94</v>
      </c>
      <c r="B6" s="80" t="s">
        <v>83</v>
      </c>
      <c r="C6" s="80"/>
      <c r="D6" s="80"/>
      <c r="E6" s="80" t="s">
        <v>84</v>
      </c>
      <c r="F6" s="80" t="s">
        <v>210</v>
      </c>
      <c r="G6" s="80"/>
      <c r="H6" s="80"/>
      <c r="I6" s="80" t="s">
        <v>216</v>
      </c>
      <c r="J6" s="80" t="s">
        <v>87</v>
      </c>
      <c r="K6" s="80" t="s">
        <v>212</v>
      </c>
      <c r="L6" s="80">
        <v>5</v>
      </c>
      <c r="M6" s="80">
        <f>VLOOKUP(L6,'[2]償却率（定額法）'!$B$6:$C$104,2)</f>
        <v>0.2</v>
      </c>
      <c r="N6" s="126" t="s">
        <v>217</v>
      </c>
      <c r="O6" s="126"/>
      <c r="P6" s="82" t="str">
        <f t="shared" si="0"/>
        <v>2008/12/10</v>
      </c>
      <c r="Q6" s="83">
        <f t="shared" si="1"/>
        <v>2008</v>
      </c>
      <c r="R6" s="83">
        <f t="shared" si="2"/>
        <v>12</v>
      </c>
      <c r="S6" s="83">
        <f t="shared" si="3"/>
        <v>10</v>
      </c>
      <c r="T6" s="80">
        <f t="shared" si="4"/>
        <v>2008</v>
      </c>
      <c r="U6" s="84">
        <v>30975000</v>
      </c>
      <c r="V6" s="206">
        <v>1</v>
      </c>
      <c r="W6" s="80"/>
      <c r="X6" s="86">
        <v>30974999</v>
      </c>
      <c r="Y6" s="86">
        <f t="shared" si="5"/>
        <v>1</v>
      </c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7">
        <f t="shared" si="6"/>
        <v>0</v>
      </c>
      <c r="AO6" s="80"/>
      <c r="AP6" s="88">
        <f t="shared" si="7"/>
        <v>1</v>
      </c>
      <c r="AQ6" s="80" t="s">
        <v>90</v>
      </c>
      <c r="AR6" s="80"/>
      <c r="AS6" s="80"/>
      <c r="AT6" s="80"/>
      <c r="AU6" s="80"/>
      <c r="AV6" s="80" t="s">
        <v>214</v>
      </c>
      <c r="AW6" s="80"/>
      <c r="AX6" s="80"/>
      <c r="AY6" s="80"/>
      <c r="AZ6" s="80" t="s">
        <v>92</v>
      </c>
      <c r="BA6" s="80"/>
      <c r="BB6" s="80"/>
      <c r="BC6" s="80"/>
      <c r="BD6" s="80"/>
      <c r="BE6" s="80"/>
      <c r="BF6" s="80"/>
      <c r="BG6" s="83">
        <f t="shared" si="8"/>
        <v>15</v>
      </c>
      <c r="BH6" s="80" t="s">
        <v>215</v>
      </c>
      <c r="BI6" s="88">
        <f t="shared" si="9"/>
        <v>30974999</v>
      </c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</row>
    <row r="7" spans="1:75" ht="13.5" customHeight="1">
      <c r="A7" s="80" t="s">
        <v>99</v>
      </c>
      <c r="B7" s="80" t="s">
        <v>83</v>
      </c>
      <c r="C7" s="80"/>
      <c r="D7" s="80"/>
      <c r="E7" s="80" t="s">
        <v>84</v>
      </c>
      <c r="F7" s="80" t="s">
        <v>210</v>
      </c>
      <c r="G7" s="80"/>
      <c r="H7" s="80"/>
      <c r="I7" s="80" t="s">
        <v>218</v>
      </c>
      <c r="J7" s="80" t="s">
        <v>87</v>
      </c>
      <c r="K7" s="80" t="s">
        <v>212</v>
      </c>
      <c r="L7" s="80">
        <v>5</v>
      </c>
      <c r="M7" s="80">
        <f>VLOOKUP(L7,'[2]償却率（定額法）'!$B$6:$C$104,2)</f>
        <v>0.2</v>
      </c>
      <c r="N7" s="126" t="s">
        <v>219</v>
      </c>
      <c r="O7" s="126"/>
      <c r="P7" s="82" t="str">
        <f t="shared" si="0"/>
        <v>2012/03/14</v>
      </c>
      <c r="Q7" s="83">
        <f t="shared" si="1"/>
        <v>2012</v>
      </c>
      <c r="R7" s="83">
        <f t="shared" si="2"/>
        <v>3</v>
      </c>
      <c r="S7" s="83">
        <f t="shared" si="3"/>
        <v>14</v>
      </c>
      <c r="T7" s="80">
        <f t="shared" si="4"/>
        <v>2011</v>
      </c>
      <c r="U7" s="84">
        <v>34125000</v>
      </c>
      <c r="V7" s="206">
        <v>1</v>
      </c>
      <c r="W7" s="80"/>
      <c r="X7" s="86">
        <v>34124999</v>
      </c>
      <c r="Y7" s="86">
        <f t="shared" si="5"/>
        <v>1</v>
      </c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7">
        <f t="shared" si="6"/>
        <v>0</v>
      </c>
      <c r="AO7" s="80"/>
      <c r="AP7" s="88">
        <f t="shared" si="7"/>
        <v>1</v>
      </c>
      <c r="AQ7" s="80" t="s">
        <v>90</v>
      </c>
      <c r="AR7" s="80"/>
      <c r="AS7" s="80"/>
      <c r="AT7" s="80"/>
      <c r="AU7" s="80"/>
      <c r="AV7" s="80" t="s">
        <v>214</v>
      </c>
      <c r="AW7" s="80"/>
      <c r="AX7" s="80"/>
      <c r="AY7" s="80"/>
      <c r="AZ7" s="80" t="s">
        <v>92</v>
      </c>
      <c r="BA7" s="80"/>
      <c r="BB7" s="80"/>
      <c r="BC7" s="80"/>
      <c r="BD7" s="80"/>
      <c r="BE7" s="80"/>
      <c r="BF7" s="80"/>
      <c r="BG7" s="83">
        <f t="shared" si="8"/>
        <v>12</v>
      </c>
      <c r="BH7" s="80" t="s">
        <v>215</v>
      </c>
      <c r="BI7" s="88">
        <f t="shared" si="9"/>
        <v>34124999</v>
      </c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</row>
    <row r="8" spans="1:75" ht="13.5" customHeight="1">
      <c r="A8" s="80" t="s">
        <v>102</v>
      </c>
      <c r="B8" s="80" t="s">
        <v>83</v>
      </c>
      <c r="C8" s="80"/>
      <c r="D8" s="80"/>
      <c r="E8" s="80" t="s">
        <v>84</v>
      </c>
      <c r="F8" s="80" t="s">
        <v>210</v>
      </c>
      <c r="G8" s="80"/>
      <c r="H8" s="80"/>
      <c r="I8" s="80" t="s">
        <v>220</v>
      </c>
      <c r="J8" s="80" t="s">
        <v>87</v>
      </c>
      <c r="K8" s="80" t="s">
        <v>212</v>
      </c>
      <c r="L8" s="80">
        <v>5</v>
      </c>
      <c r="M8" s="80">
        <f>VLOOKUP(L8,'[2]償却率（定額法）'!$B$6:$C$104,2)</f>
        <v>0.2</v>
      </c>
      <c r="N8" s="126" t="s">
        <v>221</v>
      </c>
      <c r="O8" s="126"/>
      <c r="P8" s="82" t="str">
        <f t="shared" si="0"/>
        <v>2013/02/28</v>
      </c>
      <c r="Q8" s="83">
        <f t="shared" si="1"/>
        <v>2013</v>
      </c>
      <c r="R8" s="83">
        <f t="shared" si="2"/>
        <v>2</v>
      </c>
      <c r="S8" s="83">
        <f t="shared" si="3"/>
        <v>28</v>
      </c>
      <c r="T8" s="80">
        <f t="shared" si="4"/>
        <v>2012</v>
      </c>
      <c r="U8" s="84">
        <v>60270000</v>
      </c>
      <c r="V8" s="206">
        <v>1</v>
      </c>
      <c r="W8" s="80"/>
      <c r="X8" s="86">
        <v>60269999</v>
      </c>
      <c r="Y8" s="86">
        <f t="shared" si="5"/>
        <v>1</v>
      </c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7">
        <f t="shared" si="6"/>
        <v>0</v>
      </c>
      <c r="AO8" s="80"/>
      <c r="AP8" s="88">
        <f t="shared" si="7"/>
        <v>1</v>
      </c>
      <c r="AQ8" s="80" t="s">
        <v>90</v>
      </c>
      <c r="AR8" s="80"/>
      <c r="AS8" s="80"/>
      <c r="AT8" s="80"/>
      <c r="AU8" s="80"/>
      <c r="AV8" s="80" t="s">
        <v>214</v>
      </c>
      <c r="AW8" s="80"/>
      <c r="AX8" s="80"/>
      <c r="AY8" s="80"/>
      <c r="AZ8" s="80" t="s">
        <v>92</v>
      </c>
      <c r="BA8" s="80"/>
      <c r="BB8" s="80"/>
      <c r="BC8" s="80"/>
      <c r="BD8" s="80"/>
      <c r="BE8" s="80"/>
      <c r="BF8" s="80"/>
      <c r="BG8" s="83">
        <f t="shared" si="8"/>
        <v>11</v>
      </c>
      <c r="BH8" s="80" t="s">
        <v>215</v>
      </c>
      <c r="BI8" s="88">
        <f t="shared" si="9"/>
        <v>60269999</v>
      </c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</row>
    <row r="9" spans="1:75" ht="13.5" customHeight="1">
      <c r="A9" s="80" t="s">
        <v>107</v>
      </c>
      <c r="B9" s="80" t="s">
        <v>83</v>
      </c>
      <c r="C9" s="80"/>
      <c r="D9" s="80"/>
      <c r="E9" s="80" t="s">
        <v>84</v>
      </c>
      <c r="F9" s="80" t="s">
        <v>210</v>
      </c>
      <c r="G9" s="80"/>
      <c r="H9" s="80"/>
      <c r="I9" s="80" t="s">
        <v>222</v>
      </c>
      <c r="J9" s="80" t="s">
        <v>87</v>
      </c>
      <c r="K9" s="80" t="s">
        <v>212</v>
      </c>
      <c r="L9" s="80">
        <v>5</v>
      </c>
      <c r="M9" s="80">
        <f>VLOOKUP(L9,'[2]償却率（定額法）'!$B$6:$C$104,2)</f>
        <v>0.2</v>
      </c>
      <c r="N9" s="126" t="s">
        <v>223</v>
      </c>
      <c r="O9" s="126"/>
      <c r="P9" s="82" t="str">
        <f t="shared" si="0"/>
        <v>2016/02/25</v>
      </c>
      <c r="Q9" s="83">
        <f t="shared" si="1"/>
        <v>2016</v>
      </c>
      <c r="R9" s="83">
        <f t="shared" si="2"/>
        <v>2</v>
      </c>
      <c r="S9" s="83">
        <f t="shared" si="3"/>
        <v>25</v>
      </c>
      <c r="T9" s="80">
        <f t="shared" si="4"/>
        <v>2015</v>
      </c>
      <c r="U9" s="84">
        <v>61344000</v>
      </c>
      <c r="V9" s="206">
        <v>1</v>
      </c>
      <c r="W9" s="80"/>
      <c r="X9" s="86">
        <v>61343999</v>
      </c>
      <c r="Y9" s="86">
        <f t="shared" si="5"/>
        <v>1</v>
      </c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7">
        <f t="shared" si="6"/>
        <v>0</v>
      </c>
      <c r="AO9" s="80"/>
      <c r="AP9" s="88">
        <f t="shared" si="7"/>
        <v>1</v>
      </c>
      <c r="AQ9" s="80" t="s">
        <v>90</v>
      </c>
      <c r="AR9" s="80"/>
      <c r="AS9" s="80"/>
      <c r="AT9" s="80"/>
      <c r="AU9" s="80"/>
      <c r="AV9" s="80" t="s">
        <v>214</v>
      </c>
      <c r="AW9" s="80"/>
      <c r="AX9" s="80"/>
      <c r="AY9" s="80"/>
      <c r="AZ9" s="80" t="s">
        <v>92</v>
      </c>
      <c r="BA9" s="80"/>
      <c r="BB9" s="80"/>
      <c r="BC9" s="80"/>
      <c r="BD9" s="80"/>
      <c r="BE9" s="80"/>
      <c r="BF9" s="80"/>
      <c r="BG9" s="83">
        <f t="shared" si="8"/>
        <v>8</v>
      </c>
      <c r="BH9" s="80" t="s">
        <v>215</v>
      </c>
      <c r="BI9" s="88">
        <f t="shared" si="9"/>
        <v>61343999</v>
      </c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</row>
    <row r="10" spans="1:75" ht="13.5" customHeight="1">
      <c r="A10" s="80" t="s">
        <v>110</v>
      </c>
      <c r="B10" s="80" t="s">
        <v>83</v>
      </c>
      <c r="C10" s="80"/>
      <c r="D10" s="80"/>
      <c r="E10" s="80" t="s">
        <v>84</v>
      </c>
      <c r="F10" s="80" t="s">
        <v>210</v>
      </c>
      <c r="G10" s="80"/>
      <c r="H10" s="80"/>
      <c r="I10" s="80" t="s">
        <v>224</v>
      </c>
      <c r="J10" s="80" t="s">
        <v>87</v>
      </c>
      <c r="K10" s="80" t="s">
        <v>212</v>
      </c>
      <c r="L10" s="80">
        <v>5</v>
      </c>
      <c r="M10" s="80">
        <f>VLOOKUP(L10,'[2]償却率（定額法）'!$B$6:$C$104,2)</f>
        <v>0.2</v>
      </c>
      <c r="N10" s="126" t="s">
        <v>225</v>
      </c>
      <c r="O10" s="126"/>
      <c r="P10" s="82" t="str">
        <f t="shared" si="0"/>
        <v>2005/02/08</v>
      </c>
      <c r="Q10" s="83">
        <f t="shared" si="1"/>
        <v>2005</v>
      </c>
      <c r="R10" s="83">
        <f t="shared" si="2"/>
        <v>2</v>
      </c>
      <c r="S10" s="83">
        <f t="shared" si="3"/>
        <v>8</v>
      </c>
      <c r="T10" s="80">
        <f t="shared" si="4"/>
        <v>2004</v>
      </c>
      <c r="U10" s="84">
        <v>89040000</v>
      </c>
      <c r="V10" s="206">
        <v>1</v>
      </c>
      <c r="W10" s="80"/>
      <c r="X10" s="86">
        <v>89039999</v>
      </c>
      <c r="Y10" s="86">
        <f t="shared" si="5"/>
        <v>1</v>
      </c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7">
        <f t="shared" si="6"/>
        <v>0</v>
      </c>
      <c r="AO10" s="80"/>
      <c r="AP10" s="88">
        <f t="shared" si="7"/>
        <v>1</v>
      </c>
      <c r="AQ10" s="80" t="s">
        <v>90</v>
      </c>
      <c r="AR10" s="80"/>
      <c r="AS10" s="80"/>
      <c r="AT10" s="80"/>
      <c r="AU10" s="80"/>
      <c r="AV10" s="80" t="s">
        <v>214</v>
      </c>
      <c r="AW10" s="80"/>
      <c r="AX10" s="80"/>
      <c r="AY10" s="80"/>
      <c r="AZ10" s="80" t="s">
        <v>92</v>
      </c>
      <c r="BA10" s="80"/>
      <c r="BB10" s="80"/>
      <c r="BC10" s="80"/>
      <c r="BD10" s="80"/>
      <c r="BE10" s="80"/>
      <c r="BF10" s="80"/>
      <c r="BG10" s="83">
        <f t="shared" si="8"/>
        <v>19</v>
      </c>
      <c r="BH10" s="80" t="s">
        <v>215</v>
      </c>
      <c r="BI10" s="88">
        <f t="shared" si="9"/>
        <v>89039999</v>
      </c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</row>
    <row r="11" spans="1:75" ht="13.5" customHeight="1">
      <c r="A11" s="80" t="s">
        <v>114</v>
      </c>
      <c r="B11" s="80" t="s">
        <v>83</v>
      </c>
      <c r="C11" s="80"/>
      <c r="D11" s="80"/>
      <c r="E11" s="80" t="s">
        <v>84</v>
      </c>
      <c r="F11" s="80" t="s">
        <v>210</v>
      </c>
      <c r="G11" s="80"/>
      <c r="H11" s="80"/>
      <c r="I11" s="80" t="s">
        <v>226</v>
      </c>
      <c r="J11" s="80" t="s">
        <v>87</v>
      </c>
      <c r="K11" s="80" t="s">
        <v>212</v>
      </c>
      <c r="L11" s="80">
        <v>5</v>
      </c>
      <c r="M11" s="80">
        <f>VLOOKUP(L11,'[2]償却率（定額法）'!$B$6:$C$104,2)</f>
        <v>0.2</v>
      </c>
      <c r="N11" s="126" t="s">
        <v>227</v>
      </c>
      <c r="O11" s="126"/>
      <c r="P11" s="82" t="str">
        <f t="shared" si="0"/>
        <v>2004/02/12</v>
      </c>
      <c r="Q11" s="83">
        <f t="shared" si="1"/>
        <v>2004</v>
      </c>
      <c r="R11" s="83">
        <f t="shared" si="2"/>
        <v>2</v>
      </c>
      <c r="S11" s="83">
        <f t="shared" si="3"/>
        <v>12</v>
      </c>
      <c r="T11" s="80">
        <f t="shared" si="4"/>
        <v>2003</v>
      </c>
      <c r="U11" s="84">
        <v>66990000</v>
      </c>
      <c r="V11" s="206">
        <v>1</v>
      </c>
      <c r="W11" s="80"/>
      <c r="X11" s="86">
        <v>66989999</v>
      </c>
      <c r="Y11" s="86">
        <f t="shared" si="5"/>
        <v>1</v>
      </c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7">
        <f t="shared" si="6"/>
        <v>0</v>
      </c>
      <c r="AO11" s="80"/>
      <c r="AP11" s="88">
        <f t="shared" si="7"/>
        <v>1</v>
      </c>
      <c r="AQ11" s="80" t="s">
        <v>90</v>
      </c>
      <c r="AR11" s="80"/>
      <c r="AS11" s="80"/>
      <c r="AT11" s="80"/>
      <c r="AU11" s="80"/>
      <c r="AV11" s="80" t="s">
        <v>214</v>
      </c>
      <c r="AW11" s="80"/>
      <c r="AX11" s="80"/>
      <c r="AY11" s="80"/>
      <c r="AZ11" s="80" t="s">
        <v>92</v>
      </c>
      <c r="BA11" s="80"/>
      <c r="BB11" s="80"/>
      <c r="BC11" s="80"/>
      <c r="BD11" s="80"/>
      <c r="BE11" s="80"/>
      <c r="BF11" s="80"/>
      <c r="BG11" s="83">
        <f t="shared" si="8"/>
        <v>20</v>
      </c>
      <c r="BH11" s="80" t="s">
        <v>215</v>
      </c>
      <c r="BI11" s="88">
        <f t="shared" si="9"/>
        <v>66989999</v>
      </c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</row>
    <row r="12" spans="1:75" ht="13.5" customHeight="1">
      <c r="A12" s="80" t="s">
        <v>117</v>
      </c>
      <c r="B12" s="80" t="s">
        <v>83</v>
      </c>
      <c r="C12" s="80"/>
      <c r="D12" s="80"/>
      <c r="E12" s="80" t="s">
        <v>84</v>
      </c>
      <c r="F12" s="80" t="s">
        <v>210</v>
      </c>
      <c r="G12" s="80"/>
      <c r="H12" s="80"/>
      <c r="I12" s="80" t="s">
        <v>228</v>
      </c>
      <c r="J12" s="80" t="s">
        <v>87</v>
      </c>
      <c r="K12" s="80" t="s">
        <v>212</v>
      </c>
      <c r="L12" s="80">
        <v>5</v>
      </c>
      <c r="M12" s="80">
        <f>VLOOKUP(L12,'[2]償却率（定額法）'!$B$6:$C$104,2)</f>
        <v>0.2</v>
      </c>
      <c r="N12" s="126" t="s">
        <v>229</v>
      </c>
      <c r="O12" s="126"/>
      <c r="P12" s="82" t="str">
        <f t="shared" si="0"/>
        <v>2005/12/26</v>
      </c>
      <c r="Q12" s="83">
        <f t="shared" si="1"/>
        <v>2005</v>
      </c>
      <c r="R12" s="83">
        <f t="shared" si="2"/>
        <v>12</v>
      </c>
      <c r="S12" s="83">
        <f t="shared" si="3"/>
        <v>26</v>
      </c>
      <c r="T12" s="80">
        <f t="shared" si="4"/>
        <v>2005</v>
      </c>
      <c r="U12" s="84">
        <v>31500000</v>
      </c>
      <c r="V12" s="206">
        <v>1</v>
      </c>
      <c r="W12" s="80"/>
      <c r="X12" s="86">
        <v>31499999</v>
      </c>
      <c r="Y12" s="86">
        <f t="shared" si="5"/>
        <v>1</v>
      </c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7">
        <f t="shared" si="6"/>
        <v>0</v>
      </c>
      <c r="AO12" s="80"/>
      <c r="AP12" s="88">
        <f t="shared" si="7"/>
        <v>1</v>
      </c>
      <c r="AQ12" s="80" t="s">
        <v>90</v>
      </c>
      <c r="AR12" s="80"/>
      <c r="AS12" s="80"/>
      <c r="AT12" s="80"/>
      <c r="AU12" s="80"/>
      <c r="AV12" s="80" t="s">
        <v>214</v>
      </c>
      <c r="AW12" s="80"/>
      <c r="AX12" s="80"/>
      <c r="AY12" s="80"/>
      <c r="AZ12" s="80" t="s">
        <v>92</v>
      </c>
      <c r="BA12" s="80"/>
      <c r="BB12" s="80"/>
      <c r="BC12" s="80"/>
      <c r="BD12" s="80"/>
      <c r="BE12" s="80"/>
      <c r="BF12" s="80"/>
      <c r="BG12" s="83">
        <f t="shared" si="8"/>
        <v>18</v>
      </c>
      <c r="BH12" s="80" t="s">
        <v>215</v>
      </c>
      <c r="BI12" s="88">
        <f t="shared" si="9"/>
        <v>31499999</v>
      </c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</row>
    <row r="13" spans="1:75" ht="13.5" customHeight="1">
      <c r="A13" s="80" t="s">
        <v>120</v>
      </c>
      <c r="B13" s="80" t="s">
        <v>83</v>
      </c>
      <c r="C13" s="80"/>
      <c r="D13" s="80"/>
      <c r="E13" s="80" t="s">
        <v>84</v>
      </c>
      <c r="F13" s="80" t="s">
        <v>210</v>
      </c>
      <c r="G13" s="80"/>
      <c r="H13" s="80"/>
      <c r="I13" s="80" t="s">
        <v>230</v>
      </c>
      <c r="J13" s="80" t="s">
        <v>87</v>
      </c>
      <c r="K13" s="80" t="s">
        <v>212</v>
      </c>
      <c r="L13" s="80">
        <v>5</v>
      </c>
      <c r="M13" s="80">
        <f>VLOOKUP(L13,'[2]償却率（定額法）'!$B$6:$C$104,2)</f>
        <v>0.2</v>
      </c>
      <c r="N13" s="126" t="s">
        <v>231</v>
      </c>
      <c r="O13" s="126"/>
      <c r="P13" s="82" t="str">
        <f t="shared" si="0"/>
        <v>2010/03/15</v>
      </c>
      <c r="Q13" s="83">
        <f t="shared" si="1"/>
        <v>2010</v>
      </c>
      <c r="R13" s="83">
        <f t="shared" si="2"/>
        <v>3</v>
      </c>
      <c r="S13" s="83">
        <f t="shared" si="3"/>
        <v>15</v>
      </c>
      <c r="T13" s="80">
        <f t="shared" si="4"/>
        <v>2009</v>
      </c>
      <c r="U13" s="84">
        <v>94500000</v>
      </c>
      <c r="V13" s="206">
        <v>1</v>
      </c>
      <c r="W13" s="80"/>
      <c r="X13" s="86">
        <v>94499999</v>
      </c>
      <c r="Y13" s="86">
        <f t="shared" si="5"/>
        <v>1</v>
      </c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7">
        <f t="shared" si="6"/>
        <v>0</v>
      </c>
      <c r="AO13" s="80"/>
      <c r="AP13" s="88">
        <f t="shared" si="7"/>
        <v>1</v>
      </c>
      <c r="AQ13" s="80" t="s">
        <v>90</v>
      </c>
      <c r="AR13" s="80"/>
      <c r="AS13" s="80"/>
      <c r="AT13" s="80"/>
      <c r="AU13" s="80"/>
      <c r="AV13" s="80" t="s">
        <v>214</v>
      </c>
      <c r="AW13" s="80"/>
      <c r="AX13" s="80"/>
      <c r="AY13" s="80"/>
      <c r="AZ13" s="80" t="s">
        <v>92</v>
      </c>
      <c r="BA13" s="80"/>
      <c r="BB13" s="80"/>
      <c r="BC13" s="80"/>
      <c r="BD13" s="80"/>
      <c r="BE13" s="80"/>
      <c r="BF13" s="80"/>
      <c r="BG13" s="83">
        <f t="shared" si="8"/>
        <v>14</v>
      </c>
      <c r="BH13" s="80" t="s">
        <v>215</v>
      </c>
      <c r="BI13" s="88">
        <f t="shared" si="9"/>
        <v>94499999</v>
      </c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</row>
    <row r="14" spans="1:75" ht="13.5" customHeight="1">
      <c r="A14" s="80" t="s">
        <v>123</v>
      </c>
      <c r="B14" s="80" t="s">
        <v>83</v>
      </c>
      <c r="C14" s="80"/>
      <c r="D14" s="80"/>
      <c r="E14" s="80" t="s">
        <v>84</v>
      </c>
      <c r="F14" s="80" t="s">
        <v>210</v>
      </c>
      <c r="G14" s="80"/>
      <c r="H14" s="80"/>
      <c r="I14" s="80" t="s">
        <v>232</v>
      </c>
      <c r="J14" s="80" t="s">
        <v>87</v>
      </c>
      <c r="K14" s="80" t="s">
        <v>212</v>
      </c>
      <c r="L14" s="80">
        <v>5</v>
      </c>
      <c r="M14" s="80">
        <f>VLOOKUP(L14,'[2]償却率（定額法）'!$B$6:$C$104,2)</f>
        <v>0.2</v>
      </c>
      <c r="N14" s="126" t="s">
        <v>233</v>
      </c>
      <c r="O14" s="126"/>
      <c r="P14" s="82" t="str">
        <f t="shared" si="0"/>
        <v>2004/11/24</v>
      </c>
      <c r="Q14" s="83">
        <f t="shared" si="1"/>
        <v>2004</v>
      </c>
      <c r="R14" s="83">
        <f t="shared" si="2"/>
        <v>11</v>
      </c>
      <c r="S14" s="83">
        <f t="shared" si="3"/>
        <v>24</v>
      </c>
      <c r="T14" s="80">
        <f t="shared" si="4"/>
        <v>2004</v>
      </c>
      <c r="U14" s="84">
        <v>9927750</v>
      </c>
      <c r="V14" s="206">
        <v>1</v>
      </c>
      <c r="W14" s="80"/>
      <c r="X14" s="86">
        <v>9927749</v>
      </c>
      <c r="Y14" s="86">
        <f t="shared" si="5"/>
        <v>1</v>
      </c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7">
        <f t="shared" si="6"/>
        <v>0</v>
      </c>
      <c r="AO14" s="80"/>
      <c r="AP14" s="88">
        <f t="shared" si="7"/>
        <v>1</v>
      </c>
      <c r="AQ14" s="80" t="s">
        <v>90</v>
      </c>
      <c r="AR14" s="80"/>
      <c r="AS14" s="80"/>
      <c r="AT14" s="80"/>
      <c r="AU14" s="80"/>
      <c r="AV14" s="80" t="s">
        <v>214</v>
      </c>
      <c r="AW14" s="80"/>
      <c r="AX14" s="80"/>
      <c r="AY14" s="80"/>
      <c r="AZ14" s="80" t="s">
        <v>92</v>
      </c>
      <c r="BA14" s="80"/>
      <c r="BB14" s="80"/>
      <c r="BC14" s="80"/>
      <c r="BD14" s="80"/>
      <c r="BE14" s="80"/>
      <c r="BF14" s="80"/>
      <c r="BG14" s="83">
        <f t="shared" si="8"/>
        <v>19</v>
      </c>
      <c r="BH14" s="80" t="s">
        <v>215</v>
      </c>
      <c r="BI14" s="88">
        <f t="shared" si="9"/>
        <v>9927749</v>
      </c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</row>
    <row r="15" spans="1:75" ht="13.5" customHeight="1">
      <c r="A15" s="80" t="s">
        <v>127</v>
      </c>
      <c r="B15" s="80" t="s">
        <v>83</v>
      </c>
      <c r="C15" s="80"/>
      <c r="D15" s="80"/>
      <c r="E15" s="80" t="s">
        <v>84</v>
      </c>
      <c r="F15" s="80" t="s">
        <v>210</v>
      </c>
      <c r="G15" s="80"/>
      <c r="H15" s="80"/>
      <c r="I15" s="80" t="s">
        <v>234</v>
      </c>
      <c r="J15" s="80" t="s">
        <v>87</v>
      </c>
      <c r="K15" s="80" t="s">
        <v>212</v>
      </c>
      <c r="L15" s="80">
        <v>5</v>
      </c>
      <c r="M15" s="80">
        <f>VLOOKUP(L15,'[2]償却率（定額法）'!$B$6:$C$104,2)</f>
        <v>0.2</v>
      </c>
      <c r="N15" s="126" t="s">
        <v>235</v>
      </c>
      <c r="O15" s="126"/>
      <c r="P15" s="82" t="str">
        <f t="shared" si="0"/>
        <v>2004/12/24</v>
      </c>
      <c r="Q15" s="83">
        <f t="shared" si="1"/>
        <v>2004</v>
      </c>
      <c r="R15" s="83">
        <f t="shared" si="2"/>
        <v>12</v>
      </c>
      <c r="S15" s="83">
        <f t="shared" si="3"/>
        <v>24</v>
      </c>
      <c r="T15" s="80">
        <f t="shared" si="4"/>
        <v>2004</v>
      </c>
      <c r="U15" s="84">
        <v>3780945</v>
      </c>
      <c r="V15" s="206">
        <v>1</v>
      </c>
      <c r="W15" s="80"/>
      <c r="X15" s="86">
        <v>3780944</v>
      </c>
      <c r="Y15" s="86">
        <f t="shared" si="5"/>
        <v>1</v>
      </c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7">
        <f t="shared" si="6"/>
        <v>0</v>
      </c>
      <c r="AO15" s="80"/>
      <c r="AP15" s="88">
        <f t="shared" si="7"/>
        <v>1</v>
      </c>
      <c r="AQ15" s="80" t="s">
        <v>90</v>
      </c>
      <c r="AR15" s="80"/>
      <c r="AS15" s="80"/>
      <c r="AT15" s="80"/>
      <c r="AU15" s="80"/>
      <c r="AV15" s="80" t="s">
        <v>214</v>
      </c>
      <c r="AW15" s="80"/>
      <c r="AX15" s="80"/>
      <c r="AY15" s="80"/>
      <c r="AZ15" s="80" t="s">
        <v>92</v>
      </c>
      <c r="BA15" s="80"/>
      <c r="BB15" s="80"/>
      <c r="BC15" s="80"/>
      <c r="BD15" s="80"/>
      <c r="BE15" s="80"/>
      <c r="BF15" s="80"/>
      <c r="BG15" s="83">
        <f t="shared" si="8"/>
        <v>19</v>
      </c>
      <c r="BH15" s="80" t="s">
        <v>215</v>
      </c>
      <c r="BI15" s="88">
        <f t="shared" si="9"/>
        <v>3780944</v>
      </c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</row>
    <row r="16" spans="1:75" ht="13.5" customHeight="1">
      <c r="A16" s="80" t="s">
        <v>130</v>
      </c>
      <c r="B16" s="80" t="s">
        <v>83</v>
      </c>
      <c r="C16" s="80"/>
      <c r="D16" s="80"/>
      <c r="E16" s="80" t="s">
        <v>84</v>
      </c>
      <c r="F16" s="80" t="s">
        <v>210</v>
      </c>
      <c r="G16" s="80"/>
      <c r="H16" s="80"/>
      <c r="I16" s="80" t="s">
        <v>236</v>
      </c>
      <c r="J16" s="80" t="s">
        <v>87</v>
      </c>
      <c r="K16" s="80" t="s">
        <v>212</v>
      </c>
      <c r="L16" s="80">
        <v>5</v>
      </c>
      <c r="M16" s="80">
        <f>VLOOKUP(L16,'[2]償却率（定額法）'!$B$6:$C$104,2)</f>
        <v>0.2</v>
      </c>
      <c r="N16" s="126" t="s">
        <v>237</v>
      </c>
      <c r="O16" s="126"/>
      <c r="P16" s="82" t="str">
        <f t="shared" si="0"/>
        <v>1999/11/05</v>
      </c>
      <c r="Q16" s="83">
        <f t="shared" si="1"/>
        <v>1999</v>
      </c>
      <c r="R16" s="83">
        <f t="shared" si="2"/>
        <v>11</v>
      </c>
      <c r="S16" s="83">
        <f t="shared" si="3"/>
        <v>5</v>
      </c>
      <c r="T16" s="80">
        <f t="shared" si="4"/>
        <v>1999</v>
      </c>
      <c r="U16" s="84">
        <v>0</v>
      </c>
      <c r="V16" s="206">
        <v>1</v>
      </c>
      <c r="W16" s="80"/>
      <c r="X16" s="86">
        <v>0</v>
      </c>
      <c r="Y16" s="86">
        <f t="shared" si="5"/>
        <v>0</v>
      </c>
      <c r="Z16" s="80" t="s">
        <v>238</v>
      </c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7">
        <f t="shared" si="6"/>
        <v>0</v>
      </c>
      <c r="AO16" s="80"/>
      <c r="AP16" s="88">
        <f t="shared" si="7"/>
        <v>0</v>
      </c>
      <c r="AQ16" s="80" t="s">
        <v>90</v>
      </c>
      <c r="AR16" s="80"/>
      <c r="AS16" s="80"/>
      <c r="AT16" s="80"/>
      <c r="AU16" s="80"/>
      <c r="AV16" s="80" t="s">
        <v>214</v>
      </c>
      <c r="AW16" s="80"/>
      <c r="AX16" s="80"/>
      <c r="AY16" s="80"/>
      <c r="AZ16" s="80" t="s">
        <v>92</v>
      </c>
      <c r="BA16" s="80"/>
      <c r="BB16" s="80"/>
      <c r="BC16" s="80"/>
      <c r="BD16" s="80"/>
      <c r="BE16" s="80"/>
      <c r="BF16" s="80"/>
      <c r="BG16" s="83">
        <f t="shared" si="8"/>
        <v>24</v>
      </c>
      <c r="BH16" s="80" t="s">
        <v>215</v>
      </c>
      <c r="BI16" s="88">
        <f t="shared" si="9"/>
        <v>0</v>
      </c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</row>
    <row r="17" spans="1:75" ht="13.5" customHeight="1">
      <c r="A17" s="80" t="s">
        <v>133</v>
      </c>
      <c r="B17" s="80" t="s">
        <v>83</v>
      </c>
      <c r="C17" s="80"/>
      <c r="D17" s="80"/>
      <c r="E17" s="80" t="s">
        <v>84</v>
      </c>
      <c r="F17" s="80" t="s">
        <v>210</v>
      </c>
      <c r="G17" s="80"/>
      <c r="H17" s="80"/>
      <c r="I17" s="80" t="s">
        <v>239</v>
      </c>
      <c r="J17" s="80" t="s">
        <v>87</v>
      </c>
      <c r="K17" s="80" t="s">
        <v>212</v>
      </c>
      <c r="L17" s="80">
        <v>5</v>
      </c>
      <c r="M17" s="80">
        <f>VLOOKUP(L17,'[2]償却率（定額法）'!$B$6:$C$104,2)</f>
        <v>0.2</v>
      </c>
      <c r="N17" s="126" t="s">
        <v>165</v>
      </c>
      <c r="O17" s="126"/>
      <c r="P17" s="82" t="str">
        <f t="shared" si="0"/>
        <v>2012/02/24</v>
      </c>
      <c r="Q17" s="83">
        <f t="shared" si="1"/>
        <v>2012</v>
      </c>
      <c r="R17" s="83">
        <f t="shared" si="2"/>
        <v>2</v>
      </c>
      <c r="S17" s="83">
        <f t="shared" si="3"/>
        <v>24</v>
      </c>
      <c r="T17" s="80">
        <f t="shared" si="4"/>
        <v>2011</v>
      </c>
      <c r="U17" s="84">
        <v>2656500</v>
      </c>
      <c r="V17" s="206">
        <v>1</v>
      </c>
      <c r="W17" s="80"/>
      <c r="X17" s="86">
        <v>2656499</v>
      </c>
      <c r="Y17" s="86">
        <f t="shared" si="5"/>
        <v>1</v>
      </c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7">
        <f t="shared" si="6"/>
        <v>0</v>
      </c>
      <c r="AO17" s="80"/>
      <c r="AP17" s="88">
        <f t="shared" si="7"/>
        <v>1</v>
      </c>
      <c r="AQ17" s="80" t="s">
        <v>90</v>
      </c>
      <c r="AR17" s="80"/>
      <c r="AS17" s="80"/>
      <c r="AT17" s="80"/>
      <c r="AU17" s="80"/>
      <c r="AV17" s="80" t="s">
        <v>214</v>
      </c>
      <c r="AW17" s="80"/>
      <c r="AX17" s="80"/>
      <c r="AY17" s="80"/>
      <c r="AZ17" s="80" t="s">
        <v>92</v>
      </c>
      <c r="BA17" s="80"/>
      <c r="BB17" s="80"/>
      <c r="BC17" s="80"/>
      <c r="BD17" s="80"/>
      <c r="BE17" s="80"/>
      <c r="BF17" s="80"/>
      <c r="BG17" s="83">
        <f t="shared" si="8"/>
        <v>12</v>
      </c>
      <c r="BH17" s="80" t="s">
        <v>215</v>
      </c>
      <c r="BI17" s="88">
        <f t="shared" si="9"/>
        <v>2656499</v>
      </c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</row>
    <row r="18" spans="1:75" ht="13.5" customHeight="1">
      <c r="A18" s="80" t="s">
        <v>135</v>
      </c>
      <c r="B18" s="80" t="s">
        <v>83</v>
      </c>
      <c r="C18" s="80"/>
      <c r="D18" s="80"/>
      <c r="E18" s="80" t="s">
        <v>84</v>
      </c>
      <c r="F18" s="80" t="s">
        <v>210</v>
      </c>
      <c r="G18" s="80"/>
      <c r="H18" s="80"/>
      <c r="I18" s="80" t="s">
        <v>240</v>
      </c>
      <c r="J18" s="80" t="s">
        <v>87</v>
      </c>
      <c r="K18" s="80" t="s">
        <v>212</v>
      </c>
      <c r="L18" s="80">
        <v>5</v>
      </c>
      <c r="M18" s="80">
        <f>VLOOKUP(L18,'[2]償却率（定額法）'!$B$6:$C$104,2)</f>
        <v>0.2</v>
      </c>
      <c r="N18" s="126" t="s">
        <v>241</v>
      </c>
      <c r="O18" s="126"/>
      <c r="P18" s="82" t="str">
        <f t="shared" si="0"/>
        <v>2014/08/07</v>
      </c>
      <c r="Q18" s="83">
        <f t="shared" si="1"/>
        <v>2014</v>
      </c>
      <c r="R18" s="83">
        <f t="shared" si="2"/>
        <v>8</v>
      </c>
      <c r="S18" s="83">
        <f t="shared" si="3"/>
        <v>7</v>
      </c>
      <c r="T18" s="80">
        <f t="shared" si="4"/>
        <v>2014</v>
      </c>
      <c r="U18" s="84">
        <v>3186000</v>
      </c>
      <c r="V18" s="206">
        <v>1</v>
      </c>
      <c r="W18" s="80"/>
      <c r="X18" s="86">
        <v>3185999</v>
      </c>
      <c r="Y18" s="86">
        <f t="shared" si="5"/>
        <v>1</v>
      </c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7">
        <f t="shared" si="6"/>
        <v>0</v>
      </c>
      <c r="AO18" s="80"/>
      <c r="AP18" s="88">
        <f t="shared" si="7"/>
        <v>1</v>
      </c>
      <c r="AQ18" s="80" t="s">
        <v>90</v>
      </c>
      <c r="AR18" s="80"/>
      <c r="AS18" s="80"/>
      <c r="AT18" s="80"/>
      <c r="AU18" s="80"/>
      <c r="AV18" s="80" t="s">
        <v>214</v>
      </c>
      <c r="AW18" s="80"/>
      <c r="AX18" s="80"/>
      <c r="AY18" s="80"/>
      <c r="AZ18" s="80" t="s">
        <v>92</v>
      </c>
      <c r="BA18" s="80"/>
      <c r="BB18" s="80"/>
      <c r="BC18" s="80"/>
      <c r="BD18" s="80"/>
      <c r="BE18" s="80"/>
      <c r="BF18" s="80"/>
      <c r="BG18" s="83">
        <f t="shared" si="8"/>
        <v>9</v>
      </c>
      <c r="BH18" s="80" t="s">
        <v>215</v>
      </c>
      <c r="BI18" s="88">
        <f t="shared" si="9"/>
        <v>3185999</v>
      </c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</row>
    <row r="19" spans="1:75" ht="13.5" customHeight="1">
      <c r="A19" s="80" t="s">
        <v>138</v>
      </c>
      <c r="B19" s="80" t="s">
        <v>83</v>
      </c>
      <c r="C19" s="80"/>
      <c r="D19" s="80"/>
      <c r="E19" s="80" t="s">
        <v>84</v>
      </c>
      <c r="F19" s="80" t="s">
        <v>210</v>
      </c>
      <c r="G19" s="80"/>
      <c r="H19" s="80"/>
      <c r="I19" s="80" t="s">
        <v>242</v>
      </c>
      <c r="J19" s="80" t="s">
        <v>87</v>
      </c>
      <c r="K19" s="80" t="s">
        <v>212</v>
      </c>
      <c r="L19" s="80">
        <v>5</v>
      </c>
      <c r="M19" s="80">
        <f>VLOOKUP(L19,'[2]償却率（定額法）'!$B$6:$C$104,2)</f>
        <v>0.2</v>
      </c>
      <c r="N19" s="126" t="s">
        <v>243</v>
      </c>
      <c r="O19" s="126"/>
      <c r="P19" s="82" t="str">
        <f t="shared" si="0"/>
        <v>2015/09/03</v>
      </c>
      <c r="Q19" s="83">
        <f t="shared" si="1"/>
        <v>2015</v>
      </c>
      <c r="R19" s="83">
        <f t="shared" si="2"/>
        <v>9</v>
      </c>
      <c r="S19" s="83">
        <f t="shared" si="3"/>
        <v>3</v>
      </c>
      <c r="T19" s="80">
        <f t="shared" si="4"/>
        <v>2015</v>
      </c>
      <c r="U19" s="84">
        <v>2613600</v>
      </c>
      <c r="V19" s="206">
        <v>1</v>
      </c>
      <c r="W19" s="80"/>
      <c r="X19" s="86">
        <v>2613599</v>
      </c>
      <c r="Y19" s="86">
        <f t="shared" si="5"/>
        <v>1</v>
      </c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7">
        <f t="shared" si="6"/>
        <v>0</v>
      </c>
      <c r="AO19" s="80"/>
      <c r="AP19" s="88">
        <f t="shared" si="7"/>
        <v>1</v>
      </c>
      <c r="AQ19" s="80" t="s">
        <v>90</v>
      </c>
      <c r="AR19" s="80"/>
      <c r="AS19" s="80"/>
      <c r="AT19" s="80"/>
      <c r="AU19" s="80"/>
      <c r="AV19" s="80" t="s">
        <v>214</v>
      </c>
      <c r="AW19" s="80"/>
      <c r="AX19" s="80"/>
      <c r="AY19" s="80"/>
      <c r="AZ19" s="80" t="s">
        <v>92</v>
      </c>
      <c r="BA19" s="80"/>
      <c r="BB19" s="80"/>
      <c r="BC19" s="80"/>
      <c r="BD19" s="80"/>
      <c r="BE19" s="80"/>
      <c r="BF19" s="80"/>
      <c r="BG19" s="83">
        <f t="shared" si="8"/>
        <v>8</v>
      </c>
      <c r="BH19" s="80" t="s">
        <v>215</v>
      </c>
      <c r="BI19" s="88">
        <f t="shared" si="9"/>
        <v>2613599</v>
      </c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</row>
    <row r="20" spans="1:75" ht="13.5" customHeight="1">
      <c r="A20" s="80" t="s">
        <v>142</v>
      </c>
      <c r="B20" s="80" t="s">
        <v>83</v>
      </c>
      <c r="C20" s="80"/>
      <c r="D20" s="80"/>
      <c r="E20" s="80" t="s">
        <v>84</v>
      </c>
      <c r="F20" s="80" t="s">
        <v>210</v>
      </c>
      <c r="G20" s="80"/>
      <c r="H20" s="80"/>
      <c r="I20" s="80" t="s">
        <v>244</v>
      </c>
      <c r="J20" s="80" t="s">
        <v>87</v>
      </c>
      <c r="K20" s="80" t="s">
        <v>212</v>
      </c>
      <c r="L20" s="80">
        <v>5</v>
      </c>
      <c r="M20" s="80">
        <f>VLOOKUP(L20,'[2]償却率（定額法）'!$B$6:$C$104,2)</f>
        <v>0.2</v>
      </c>
      <c r="N20" s="126" t="s">
        <v>165</v>
      </c>
      <c r="O20" s="126"/>
      <c r="P20" s="82" t="str">
        <f t="shared" si="0"/>
        <v>2012/02/24</v>
      </c>
      <c r="Q20" s="83">
        <f t="shared" si="1"/>
        <v>2012</v>
      </c>
      <c r="R20" s="83">
        <f t="shared" si="2"/>
        <v>2</v>
      </c>
      <c r="S20" s="83">
        <f t="shared" si="3"/>
        <v>24</v>
      </c>
      <c r="T20" s="80">
        <f t="shared" si="4"/>
        <v>2011</v>
      </c>
      <c r="U20" s="84">
        <v>2656500</v>
      </c>
      <c r="V20" s="206">
        <v>1</v>
      </c>
      <c r="W20" s="80"/>
      <c r="X20" s="86">
        <v>2656499</v>
      </c>
      <c r="Y20" s="86">
        <f t="shared" si="5"/>
        <v>1</v>
      </c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7">
        <f t="shared" si="6"/>
        <v>0</v>
      </c>
      <c r="AO20" s="80"/>
      <c r="AP20" s="88">
        <f t="shared" si="7"/>
        <v>1</v>
      </c>
      <c r="AQ20" s="80" t="s">
        <v>90</v>
      </c>
      <c r="AR20" s="80"/>
      <c r="AS20" s="80"/>
      <c r="AT20" s="80"/>
      <c r="AU20" s="80"/>
      <c r="AV20" s="80" t="s">
        <v>214</v>
      </c>
      <c r="AW20" s="80"/>
      <c r="AX20" s="80"/>
      <c r="AY20" s="80"/>
      <c r="AZ20" s="80" t="s">
        <v>92</v>
      </c>
      <c r="BA20" s="80"/>
      <c r="BB20" s="80"/>
      <c r="BC20" s="80"/>
      <c r="BD20" s="80"/>
      <c r="BE20" s="80"/>
      <c r="BF20" s="80"/>
      <c r="BG20" s="83">
        <f t="shared" si="8"/>
        <v>12</v>
      </c>
      <c r="BH20" s="80" t="s">
        <v>215</v>
      </c>
      <c r="BI20" s="88">
        <f t="shared" si="9"/>
        <v>2656499</v>
      </c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</row>
    <row r="21" spans="1:75" ht="13.5" customHeight="1">
      <c r="A21" s="80" t="s">
        <v>145</v>
      </c>
      <c r="B21" s="80" t="s">
        <v>83</v>
      </c>
      <c r="C21" s="80"/>
      <c r="D21" s="80"/>
      <c r="E21" s="80" t="s">
        <v>84</v>
      </c>
      <c r="F21" s="80" t="s">
        <v>210</v>
      </c>
      <c r="G21" s="80"/>
      <c r="H21" s="80"/>
      <c r="I21" s="80" t="s">
        <v>245</v>
      </c>
      <c r="J21" s="80" t="s">
        <v>87</v>
      </c>
      <c r="K21" s="80" t="s">
        <v>212</v>
      </c>
      <c r="L21" s="80">
        <v>5</v>
      </c>
      <c r="M21" s="80">
        <f>VLOOKUP(L21,'[2]償却率（定額法）'!$B$6:$C$104,2)</f>
        <v>0.2</v>
      </c>
      <c r="N21" s="126" t="s">
        <v>246</v>
      </c>
      <c r="O21" s="126"/>
      <c r="P21" s="82" t="str">
        <f t="shared" si="0"/>
        <v>2012/10/26</v>
      </c>
      <c r="Q21" s="83">
        <f t="shared" si="1"/>
        <v>2012</v>
      </c>
      <c r="R21" s="83">
        <f t="shared" si="2"/>
        <v>10</v>
      </c>
      <c r="S21" s="83">
        <f t="shared" si="3"/>
        <v>26</v>
      </c>
      <c r="T21" s="80">
        <f t="shared" si="4"/>
        <v>2012</v>
      </c>
      <c r="U21" s="84">
        <v>2740500</v>
      </c>
      <c r="V21" s="206">
        <v>1</v>
      </c>
      <c r="W21" s="80"/>
      <c r="X21" s="86">
        <v>2740499</v>
      </c>
      <c r="Y21" s="86">
        <f t="shared" si="5"/>
        <v>1</v>
      </c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7">
        <f t="shared" si="6"/>
        <v>0</v>
      </c>
      <c r="AO21" s="80"/>
      <c r="AP21" s="88">
        <f t="shared" si="7"/>
        <v>1</v>
      </c>
      <c r="AQ21" s="80" t="s">
        <v>90</v>
      </c>
      <c r="AR21" s="80"/>
      <c r="AS21" s="80"/>
      <c r="AT21" s="80"/>
      <c r="AU21" s="80"/>
      <c r="AV21" s="80" t="s">
        <v>214</v>
      </c>
      <c r="AW21" s="80"/>
      <c r="AX21" s="80"/>
      <c r="AY21" s="80"/>
      <c r="AZ21" s="80" t="s">
        <v>92</v>
      </c>
      <c r="BA21" s="80"/>
      <c r="BB21" s="80"/>
      <c r="BC21" s="80"/>
      <c r="BD21" s="80"/>
      <c r="BE21" s="80"/>
      <c r="BF21" s="80"/>
      <c r="BG21" s="83">
        <f t="shared" si="8"/>
        <v>11</v>
      </c>
      <c r="BH21" s="80" t="s">
        <v>215</v>
      </c>
      <c r="BI21" s="88">
        <f t="shared" si="9"/>
        <v>2740499</v>
      </c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</row>
    <row r="22" spans="1:75" ht="13.5" customHeight="1">
      <c r="A22" s="80" t="s">
        <v>147</v>
      </c>
      <c r="B22" s="80" t="s">
        <v>83</v>
      </c>
      <c r="C22" s="80"/>
      <c r="D22" s="80"/>
      <c r="E22" s="80" t="s">
        <v>84</v>
      </c>
      <c r="F22" s="80" t="s">
        <v>210</v>
      </c>
      <c r="G22" s="80"/>
      <c r="H22" s="80"/>
      <c r="I22" s="80" t="s">
        <v>247</v>
      </c>
      <c r="J22" s="80" t="s">
        <v>87</v>
      </c>
      <c r="K22" s="80" t="s">
        <v>212</v>
      </c>
      <c r="L22" s="80">
        <v>5</v>
      </c>
      <c r="M22" s="80">
        <f>VLOOKUP(L22,'[2]償却率（定額法）'!$B$6:$C$104,2)</f>
        <v>0.2</v>
      </c>
      <c r="N22" s="126" t="s">
        <v>248</v>
      </c>
      <c r="O22" s="126"/>
      <c r="P22" s="82" t="str">
        <f t="shared" si="0"/>
        <v>2010/07/29</v>
      </c>
      <c r="Q22" s="83">
        <f t="shared" si="1"/>
        <v>2010</v>
      </c>
      <c r="R22" s="83">
        <f t="shared" si="2"/>
        <v>7</v>
      </c>
      <c r="S22" s="83">
        <f t="shared" si="3"/>
        <v>29</v>
      </c>
      <c r="T22" s="80">
        <f t="shared" si="4"/>
        <v>2010</v>
      </c>
      <c r="U22" s="84">
        <v>2593500</v>
      </c>
      <c r="V22" s="206">
        <v>1</v>
      </c>
      <c r="W22" s="80"/>
      <c r="X22" s="86">
        <v>2593499</v>
      </c>
      <c r="Y22" s="86">
        <f t="shared" si="5"/>
        <v>1</v>
      </c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7">
        <f t="shared" si="6"/>
        <v>0</v>
      </c>
      <c r="AO22" s="80"/>
      <c r="AP22" s="88">
        <f t="shared" si="7"/>
        <v>1</v>
      </c>
      <c r="AQ22" s="80" t="s">
        <v>90</v>
      </c>
      <c r="AR22" s="80"/>
      <c r="AS22" s="80"/>
      <c r="AT22" s="80"/>
      <c r="AU22" s="80"/>
      <c r="AV22" s="80" t="s">
        <v>214</v>
      </c>
      <c r="AW22" s="80"/>
      <c r="AX22" s="80"/>
      <c r="AY22" s="80"/>
      <c r="AZ22" s="80" t="s">
        <v>92</v>
      </c>
      <c r="BA22" s="80"/>
      <c r="BB22" s="80"/>
      <c r="BC22" s="80"/>
      <c r="BD22" s="80"/>
      <c r="BE22" s="80"/>
      <c r="BF22" s="80"/>
      <c r="BG22" s="83">
        <f t="shared" si="8"/>
        <v>13</v>
      </c>
      <c r="BH22" s="80" t="s">
        <v>215</v>
      </c>
      <c r="BI22" s="88">
        <f t="shared" si="9"/>
        <v>2593499</v>
      </c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</row>
    <row r="23" spans="1:75" ht="13.5" customHeight="1">
      <c r="A23" s="80" t="s">
        <v>150</v>
      </c>
      <c r="B23" s="80" t="s">
        <v>83</v>
      </c>
      <c r="C23" s="80"/>
      <c r="D23" s="80"/>
      <c r="E23" s="80" t="s">
        <v>84</v>
      </c>
      <c r="F23" s="80" t="s">
        <v>210</v>
      </c>
      <c r="G23" s="80"/>
      <c r="H23" s="80"/>
      <c r="I23" s="80" t="s">
        <v>249</v>
      </c>
      <c r="J23" s="80" t="s">
        <v>87</v>
      </c>
      <c r="K23" s="80" t="s">
        <v>212</v>
      </c>
      <c r="L23" s="80">
        <v>5</v>
      </c>
      <c r="M23" s="80">
        <f>VLOOKUP(L23,'[2]償却率（定額法）'!$B$6:$C$104,2)</f>
        <v>0.2</v>
      </c>
      <c r="N23" s="126" t="s">
        <v>250</v>
      </c>
      <c r="O23" s="126"/>
      <c r="P23" s="82" t="str">
        <f t="shared" si="0"/>
        <v>2008/11/11</v>
      </c>
      <c r="Q23" s="83">
        <f t="shared" si="1"/>
        <v>2008</v>
      </c>
      <c r="R23" s="83">
        <f t="shared" si="2"/>
        <v>11</v>
      </c>
      <c r="S23" s="83">
        <f t="shared" si="3"/>
        <v>11</v>
      </c>
      <c r="T23" s="80">
        <f t="shared" si="4"/>
        <v>2008</v>
      </c>
      <c r="U23" s="84">
        <v>35542500</v>
      </c>
      <c r="V23" s="206">
        <v>1</v>
      </c>
      <c r="W23" s="80"/>
      <c r="X23" s="86">
        <v>35542499</v>
      </c>
      <c r="Y23" s="86">
        <f t="shared" si="5"/>
        <v>1</v>
      </c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7">
        <f t="shared" si="6"/>
        <v>0</v>
      </c>
      <c r="AO23" s="80"/>
      <c r="AP23" s="88">
        <f t="shared" si="7"/>
        <v>1</v>
      </c>
      <c r="AQ23" s="80" t="s">
        <v>90</v>
      </c>
      <c r="AR23" s="80"/>
      <c r="AS23" s="80"/>
      <c r="AT23" s="80"/>
      <c r="AU23" s="80"/>
      <c r="AV23" s="80" t="s">
        <v>214</v>
      </c>
      <c r="AW23" s="80"/>
      <c r="AX23" s="80"/>
      <c r="AY23" s="80"/>
      <c r="AZ23" s="80" t="s">
        <v>92</v>
      </c>
      <c r="BA23" s="80"/>
      <c r="BB23" s="80"/>
      <c r="BC23" s="80"/>
      <c r="BD23" s="80"/>
      <c r="BE23" s="80"/>
      <c r="BF23" s="80"/>
      <c r="BG23" s="83">
        <f t="shared" si="8"/>
        <v>15</v>
      </c>
      <c r="BH23" s="80" t="s">
        <v>215</v>
      </c>
      <c r="BI23" s="88">
        <f t="shared" si="9"/>
        <v>35542499</v>
      </c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</row>
    <row r="24" spans="1:75" ht="13.5" customHeight="1">
      <c r="A24" s="80" t="s">
        <v>155</v>
      </c>
      <c r="B24" s="80" t="s">
        <v>83</v>
      </c>
      <c r="C24" s="80"/>
      <c r="D24" s="80"/>
      <c r="E24" s="80" t="s">
        <v>84</v>
      </c>
      <c r="F24" s="80" t="s">
        <v>210</v>
      </c>
      <c r="G24" s="80"/>
      <c r="H24" s="80"/>
      <c r="I24" s="80" t="s">
        <v>251</v>
      </c>
      <c r="J24" s="80" t="s">
        <v>87</v>
      </c>
      <c r="K24" s="80" t="s">
        <v>212</v>
      </c>
      <c r="L24" s="80">
        <v>5</v>
      </c>
      <c r="M24" s="80">
        <f>VLOOKUP(L24,'[2]償却率（定額法）'!$B$6:$C$104,2)</f>
        <v>0.2</v>
      </c>
      <c r="N24" s="126" t="s">
        <v>252</v>
      </c>
      <c r="O24" s="126"/>
      <c r="P24" s="82" t="str">
        <f t="shared" si="0"/>
        <v>2014/10/20</v>
      </c>
      <c r="Q24" s="83">
        <f t="shared" si="1"/>
        <v>2014</v>
      </c>
      <c r="R24" s="83">
        <f t="shared" si="2"/>
        <v>10</v>
      </c>
      <c r="S24" s="83">
        <f t="shared" si="3"/>
        <v>20</v>
      </c>
      <c r="T24" s="80">
        <f t="shared" si="4"/>
        <v>2014</v>
      </c>
      <c r="U24" s="84">
        <v>22788000</v>
      </c>
      <c r="V24" s="206">
        <v>1</v>
      </c>
      <c r="W24" s="80"/>
      <c r="X24" s="86">
        <v>22787999</v>
      </c>
      <c r="Y24" s="86">
        <f t="shared" si="5"/>
        <v>1</v>
      </c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7">
        <f t="shared" si="6"/>
        <v>0</v>
      </c>
      <c r="AO24" s="80"/>
      <c r="AP24" s="88">
        <f t="shared" si="7"/>
        <v>1</v>
      </c>
      <c r="AQ24" s="80" t="s">
        <v>90</v>
      </c>
      <c r="AR24" s="80"/>
      <c r="AS24" s="80"/>
      <c r="AT24" s="80"/>
      <c r="AU24" s="80"/>
      <c r="AV24" s="80" t="s">
        <v>214</v>
      </c>
      <c r="AW24" s="80"/>
      <c r="AX24" s="80"/>
      <c r="AY24" s="80"/>
      <c r="AZ24" s="80" t="s">
        <v>92</v>
      </c>
      <c r="BA24" s="80"/>
      <c r="BB24" s="80"/>
      <c r="BC24" s="80"/>
      <c r="BD24" s="80"/>
      <c r="BE24" s="80"/>
      <c r="BF24" s="80"/>
      <c r="BG24" s="83">
        <f t="shared" si="8"/>
        <v>9</v>
      </c>
      <c r="BH24" s="80" t="s">
        <v>215</v>
      </c>
      <c r="BI24" s="88">
        <f t="shared" si="9"/>
        <v>22787999</v>
      </c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</row>
    <row r="25" spans="1:75" ht="13.5" customHeight="1">
      <c r="A25" s="80" t="s">
        <v>161</v>
      </c>
      <c r="B25" s="80" t="s">
        <v>83</v>
      </c>
      <c r="C25" s="80"/>
      <c r="D25" s="80"/>
      <c r="E25" s="80" t="s">
        <v>84</v>
      </c>
      <c r="F25" s="80" t="s">
        <v>210</v>
      </c>
      <c r="G25" s="80"/>
      <c r="H25" s="80"/>
      <c r="I25" s="80" t="s">
        <v>253</v>
      </c>
      <c r="J25" s="80" t="s">
        <v>87</v>
      </c>
      <c r="K25" s="80" t="s">
        <v>212</v>
      </c>
      <c r="L25" s="80">
        <v>5</v>
      </c>
      <c r="M25" s="80">
        <f>VLOOKUP(L25,'[2]償却率（定額法）'!$B$6:$C$104,2)</f>
        <v>0.2</v>
      </c>
      <c r="N25" s="126" t="s">
        <v>254</v>
      </c>
      <c r="O25" s="126"/>
      <c r="P25" s="82" t="str">
        <f t="shared" si="0"/>
        <v>2015/10/19</v>
      </c>
      <c r="Q25" s="83">
        <f t="shared" si="1"/>
        <v>2015</v>
      </c>
      <c r="R25" s="83">
        <f t="shared" si="2"/>
        <v>10</v>
      </c>
      <c r="S25" s="83">
        <f t="shared" si="3"/>
        <v>19</v>
      </c>
      <c r="T25" s="80">
        <f t="shared" si="4"/>
        <v>2015</v>
      </c>
      <c r="U25" s="84">
        <v>24948000</v>
      </c>
      <c r="V25" s="206">
        <v>1</v>
      </c>
      <c r="W25" s="80"/>
      <c r="X25" s="86">
        <v>24947999</v>
      </c>
      <c r="Y25" s="86">
        <f t="shared" si="5"/>
        <v>1</v>
      </c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7">
        <f t="shared" si="6"/>
        <v>0</v>
      </c>
      <c r="AO25" s="80"/>
      <c r="AP25" s="88">
        <f t="shared" si="7"/>
        <v>1</v>
      </c>
      <c r="AQ25" s="80" t="s">
        <v>90</v>
      </c>
      <c r="AR25" s="80"/>
      <c r="AS25" s="80"/>
      <c r="AT25" s="80"/>
      <c r="AU25" s="80"/>
      <c r="AV25" s="80" t="s">
        <v>214</v>
      </c>
      <c r="AW25" s="80"/>
      <c r="AX25" s="80"/>
      <c r="AY25" s="80"/>
      <c r="AZ25" s="80" t="s">
        <v>92</v>
      </c>
      <c r="BA25" s="80"/>
      <c r="BB25" s="80"/>
      <c r="BC25" s="80"/>
      <c r="BD25" s="80"/>
      <c r="BE25" s="80"/>
      <c r="BF25" s="80"/>
      <c r="BG25" s="83">
        <f t="shared" si="8"/>
        <v>8</v>
      </c>
      <c r="BH25" s="80" t="s">
        <v>215</v>
      </c>
      <c r="BI25" s="88">
        <f t="shared" si="9"/>
        <v>24947999</v>
      </c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</row>
    <row r="26" spans="1:75" ht="13.5" customHeight="1">
      <c r="A26" s="80" t="s">
        <v>163</v>
      </c>
      <c r="B26" s="80" t="s">
        <v>83</v>
      </c>
      <c r="C26" s="80"/>
      <c r="D26" s="80"/>
      <c r="E26" s="80" t="s">
        <v>84</v>
      </c>
      <c r="F26" s="80" t="s">
        <v>210</v>
      </c>
      <c r="G26" s="80"/>
      <c r="H26" s="80"/>
      <c r="I26" s="80" t="s">
        <v>255</v>
      </c>
      <c r="J26" s="80" t="s">
        <v>87</v>
      </c>
      <c r="K26" s="80" t="s">
        <v>174</v>
      </c>
      <c r="L26" s="80">
        <v>10</v>
      </c>
      <c r="M26" s="80">
        <f>VLOOKUP(L26,'[2]償却率（定額法）'!$B$6:$C$104,2)</f>
        <v>0.1</v>
      </c>
      <c r="N26" s="126" t="s">
        <v>256</v>
      </c>
      <c r="O26" s="126"/>
      <c r="P26" s="82" t="str">
        <f t="shared" si="0"/>
        <v>2014/10/21</v>
      </c>
      <c r="Q26" s="83">
        <f t="shared" si="1"/>
        <v>2014</v>
      </c>
      <c r="R26" s="83">
        <f t="shared" si="2"/>
        <v>10</v>
      </c>
      <c r="S26" s="83">
        <f t="shared" si="3"/>
        <v>21</v>
      </c>
      <c r="T26" s="80">
        <f t="shared" si="4"/>
        <v>2014</v>
      </c>
      <c r="U26" s="84">
        <v>1274400</v>
      </c>
      <c r="V26" s="206">
        <v>1</v>
      </c>
      <c r="W26" s="80"/>
      <c r="X26" s="86">
        <v>1083038</v>
      </c>
      <c r="Y26" s="86">
        <f t="shared" si="5"/>
        <v>191362</v>
      </c>
      <c r="Z26" s="80" t="s">
        <v>257</v>
      </c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7">
        <f t="shared" si="6"/>
        <v>127440</v>
      </c>
      <c r="AO26" s="80"/>
      <c r="AP26" s="88">
        <f t="shared" si="7"/>
        <v>63922</v>
      </c>
      <c r="AQ26" s="80" t="s">
        <v>90</v>
      </c>
      <c r="AR26" s="80"/>
      <c r="AS26" s="80"/>
      <c r="AT26" s="80"/>
      <c r="AU26" s="80"/>
      <c r="AV26" s="80" t="s">
        <v>98</v>
      </c>
      <c r="AW26" s="80"/>
      <c r="AX26" s="80"/>
      <c r="AY26" s="80"/>
      <c r="AZ26" s="80" t="s">
        <v>92</v>
      </c>
      <c r="BA26" s="80"/>
      <c r="BB26" s="80"/>
      <c r="BC26" s="80"/>
      <c r="BD26" s="80"/>
      <c r="BE26" s="80"/>
      <c r="BF26" s="80"/>
      <c r="BG26" s="83">
        <f t="shared" si="8"/>
        <v>9</v>
      </c>
      <c r="BH26" s="80" t="s">
        <v>215</v>
      </c>
      <c r="BI26" s="88">
        <f t="shared" si="9"/>
        <v>1210478</v>
      </c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</row>
    <row r="27" spans="1:75" ht="13.5" customHeight="1">
      <c r="A27" s="80" t="s">
        <v>166</v>
      </c>
      <c r="B27" s="80" t="s">
        <v>83</v>
      </c>
      <c r="C27" s="80"/>
      <c r="D27" s="80"/>
      <c r="E27" s="80" t="s">
        <v>84</v>
      </c>
      <c r="F27" s="80" t="s">
        <v>210</v>
      </c>
      <c r="G27" s="80"/>
      <c r="H27" s="80"/>
      <c r="I27" s="80" t="s">
        <v>258</v>
      </c>
      <c r="J27" s="80" t="s">
        <v>87</v>
      </c>
      <c r="K27" s="80" t="s">
        <v>259</v>
      </c>
      <c r="L27" s="80">
        <v>18</v>
      </c>
      <c r="M27" s="80">
        <f>VLOOKUP(L27,'[2]償却率（定額法）'!$B$6:$C$104,2)</f>
        <v>5.6000000000000001E-2</v>
      </c>
      <c r="N27" s="126" t="s">
        <v>260</v>
      </c>
      <c r="O27" s="126"/>
      <c r="P27" s="82" t="str">
        <f t="shared" si="0"/>
        <v>2010/12/24</v>
      </c>
      <c r="Q27" s="83">
        <f t="shared" si="1"/>
        <v>2010</v>
      </c>
      <c r="R27" s="83">
        <f t="shared" si="2"/>
        <v>12</v>
      </c>
      <c r="S27" s="83">
        <f t="shared" si="3"/>
        <v>24</v>
      </c>
      <c r="T27" s="80">
        <f t="shared" si="4"/>
        <v>2010</v>
      </c>
      <c r="U27" s="84">
        <v>3969000</v>
      </c>
      <c r="V27" s="206">
        <v>1</v>
      </c>
      <c r="W27" s="80"/>
      <c r="X27" s="86">
        <v>2740736</v>
      </c>
      <c r="Y27" s="86">
        <f t="shared" si="5"/>
        <v>1228264</v>
      </c>
      <c r="Z27" s="80" t="s">
        <v>257</v>
      </c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7">
        <f t="shared" si="6"/>
        <v>222264</v>
      </c>
      <c r="AO27" s="80"/>
      <c r="AP27" s="88">
        <f t="shared" si="7"/>
        <v>1006000</v>
      </c>
      <c r="AQ27" s="80" t="s">
        <v>90</v>
      </c>
      <c r="AR27" s="80"/>
      <c r="AS27" s="80"/>
      <c r="AT27" s="80"/>
      <c r="AU27" s="80"/>
      <c r="AV27" s="80" t="s">
        <v>98</v>
      </c>
      <c r="AW27" s="80"/>
      <c r="AX27" s="80"/>
      <c r="AY27" s="80"/>
      <c r="AZ27" s="80" t="s">
        <v>92</v>
      </c>
      <c r="BA27" s="80"/>
      <c r="BB27" s="80"/>
      <c r="BC27" s="80"/>
      <c r="BD27" s="80"/>
      <c r="BE27" s="80"/>
      <c r="BF27" s="80"/>
      <c r="BG27" s="83">
        <f t="shared" si="8"/>
        <v>13</v>
      </c>
      <c r="BH27" s="80" t="s">
        <v>215</v>
      </c>
      <c r="BI27" s="88">
        <f t="shared" si="9"/>
        <v>2963000</v>
      </c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</row>
    <row r="28" spans="1:75" ht="13.5" customHeight="1">
      <c r="A28" s="80" t="s">
        <v>169</v>
      </c>
      <c r="B28" s="80" t="s">
        <v>83</v>
      </c>
      <c r="C28" s="80"/>
      <c r="D28" s="80"/>
      <c r="E28" s="80" t="s">
        <v>84</v>
      </c>
      <c r="F28" s="80" t="s">
        <v>210</v>
      </c>
      <c r="G28" s="80"/>
      <c r="H28" s="80"/>
      <c r="I28" s="80" t="s">
        <v>261</v>
      </c>
      <c r="J28" s="80" t="s">
        <v>87</v>
      </c>
      <c r="K28" s="80" t="s">
        <v>262</v>
      </c>
      <c r="L28" s="80">
        <v>6</v>
      </c>
      <c r="M28" s="80">
        <f>VLOOKUP(L28,'[2]償却率（定額法）'!$B$6:$C$104,2)</f>
        <v>0.16700000000000001</v>
      </c>
      <c r="N28" s="126" t="s">
        <v>263</v>
      </c>
      <c r="O28" s="126"/>
      <c r="P28" s="82" t="str">
        <f t="shared" si="0"/>
        <v>2000/07/31</v>
      </c>
      <c r="Q28" s="83">
        <f t="shared" si="1"/>
        <v>2000</v>
      </c>
      <c r="R28" s="83">
        <f t="shared" si="2"/>
        <v>7</v>
      </c>
      <c r="S28" s="83">
        <f t="shared" si="3"/>
        <v>31</v>
      </c>
      <c r="T28" s="80">
        <f t="shared" si="4"/>
        <v>2000</v>
      </c>
      <c r="U28" s="84">
        <v>0</v>
      </c>
      <c r="V28" s="206">
        <v>1</v>
      </c>
      <c r="W28" s="80"/>
      <c r="X28" s="86">
        <v>0</v>
      </c>
      <c r="Y28" s="86">
        <f t="shared" si="5"/>
        <v>0</v>
      </c>
      <c r="Z28" s="80" t="s">
        <v>238</v>
      </c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7">
        <f t="shared" si="6"/>
        <v>0</v>
      </c>
      <c r="AO28" s="80"/>
      <c r="AP28" s="88">
        <f t="shared" si="7"/>
        <v>0</v>
      </c>
      <c r="AQ28" s="80" t="s">
        <v>90</v>
      </c>
      <c r="AR28" s="80"/>
      <c r="AS28" s="80"/>
      <c r="AT28" s="80"/>
      <c r="AU28" s="80"/>
      <c r="AV28" s="80" t="s">
        <v>264</v>
      </c>
      <c r="AW28" s="80"/>
      <c r="AX28" s="80"/>
      <c r="AY28" s="80"/>
      <c r="AZ28" s="80" t="s">
        <v>92</v>
      </c>
      <c r="BA28" s="80"/>
      <c r="BB28" s="80"/>
      <c r="BC28" s="80"/>
      <c r="BD28" s="80"/>
      <c r="BE28" s="80"/>
      <c r="BF28" s="80"/>
      <c r="BG28" s="83">
        <f t="shared" si="8"/>
        <v>23</v>
      </c>
      <c r="BH28" s="80" t="s">
        <v>215</v>
      </c>
      <c r="BI28" s="88">
        <f t="shared" si="9"/>
        <v>0</v>
      </c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</row>
    <row r="29" spans="1:75" ht="13.5" customHeight="1">
      <c r="A29" s="80" t="s">
        <v>172</v>
      </c>
      <c r="B29" s="80" t="s">
        <v>83</v>
      </c>
      <c r="C29" s="80"/>
      <c r="D29" s="80"/>
      <c r="E29" s="80" t="s">
        <v>84</v>
      </c>
      <c r="F29" s="80" t="s">
        <v>210</v>
      </c>
      <c r="G29" s="80"/>
      <c r="H29" s="80"/>
      <c r="I29" s="80" t="s">
        <v>261</v>
      </c>
      <c r="J29" s="80" t="s">
        <v>87</v>
      </c>
      <c r="K29" s="80" t="s">
        <v>262</v>
      </c>
      <c r="L29" s="80">
        <v>6</v>
      </c>
      <c r="M29" s="80">
        <f>VLOOKUP(L29,'[2]償却率（定額法）'!$B$6:$C$104,2)</f>
        <v>0.16700000000000001</v>
      </c>
      <c r="N29" s="126" t="s">
        <v>263</v>
      </c>
      <c r="O29" s="126"/>
      <c r="P29" s="82" t="str">
        <f t="shared" si="0"/>
        <v>2000/07/31</v>
      </c>
      <c r="Q29" s="83">
        <f t="shared" si="1"/>
        <v>2000</v>
      </c>
      <c r="R29" s="83">
        <f t="shared" si="2"/>
        <v>7</v>
      </c>
      <c r="S29" s="83">
        <f t="shared" si="3"/>
        <v>31</v>
      </c>
      <c r="T29" s="80">
        <f t="shared" si="4"/>
        <v>2000</v>
      </c>
      <c r="U29" s="84">
        <v>0</v>
      </c>
      <c r="V29" s="206">
        <v>1</v>
      </c>
      <c r="W29" s="80"/>
      <c r="X29" s="86">
        <v>0</v>
      </c>
      <c r="Y29" s="86">
        <f t="shared" si="5"/>
        <v>0</v>
      </c>
      <c r="Z29" s="80" t="s">
        <v>238</v>
      </c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7">
        <f t="shared" si="6"/>
        <v>0</v>
      </c>
      <c r="AO29" s="80"/>
      <c r="AP29" s="88">
        <f t="shared" si="7"/>
        <v>0</v>
      </c>
      <c r="AQ29" s="80" t="s">
        <v>90</v>
      </c>
      <c r="AR29" s="80"/>
      <c r="AS29" s="80"/>
      <c r="AT29" s="80"/>
      <c r="AU29" s="80"/>
      <c r="AV29" s="80" t="s">
        <v>264</v>
      </c>
      <c r="AW29" s="80"/>
      <c r="AX29" s="80"/>
      <c r="AY29" s="80"/>
      <c r="AZ29" s="80" t="s">
        <v>92</v>
      </c>
      <c r="BA29" s="80"/>
      <c r="BB29" s="80"/>
      <c r="BC29" s="80"/>
      <c r="BD29" s="80"/>
      <c r="BE29" s="80"/>
      <c r="BF29" s="80"/>
      <c r="BG29" s="83">
        <f t="shared" si="8"/>
        <v>23</v>
      </c>
      <c r="BH29" s="80" t="s">
        <v>215</v>
      </c>
      <c r="BI29" s="88">
        <f t="shared" si="9"/>
        <v>0</v>
      </c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</row>
    <row r="30" spans="1:75" ht="13.5" customHeight="1">
      <c r="A30" s="80" t="s">
        <v>176</v>
      </c>
      <c r="B30" s="80" t="s">
        <v>83</v>
      </c>
      <c r="C30" s="80"/>
      <c r="D30" s="80"/>
      <c r="E30" s="80" t="s">
        <v>84</v>
      </c>
      <c r="F30" s="80" t="s">
        <v>210</v>
      </c>
      <c r="G30" s="80"/>
      <c r="H30" s="80"/>
      <c r="I30" s="80" t="s">
        <v>261</v>
      </c>
      <c r="J30" s="80" t="s">
        <v>87</v>
      </c>
      <c r="K30" s="80" t="s">
        <v>262</v>
      </c>
      <c r="L30" s="80">
        <v>6</v>
      </c>
      <c r="M30" s="80">
        <f>VLOOKUP(L30,'[2]償却率（定額法）'!$B$6:$C$104,2)</f>
        <v>0.16700000000000001</v>
      </c>
      <c r="N30" s="126" t="s">
        <v>265</v>
      </c>
      <c r="O30" s="126"/>
      <c r="P30" s="82" t="str">
        <f t="shared" si="0"/>
        <v>2002/11/25</v>
      </c>
      <c r="Q30" s="83">
        <f t="shared" si="1"/>
        <v>2002</v>
      </c>
      <c r="R30" s="83">
        <f t="shared" si="2"/>
        <v>11</v>
      </c>
      <c r="S30" s="83">
        <f t="shared" si="3"/>
        <v>25</v>
      </c>
      <c r="T30" s="80">
        <f t="shared" si="4"/>
        <v>2002</v>
      </c>
      <c r="U30" s="84">
        <v>0</v>
      </c>
      <c r="V30" s="206">
        <v>1</v>
      </c>
      <c r="W30" s="80"/>
      <c r="X30" s="86">
        <v>0</v>
      </c>
      <c r="Y30" s="86">
        <f t="shared" si="5"/>
        <v>0</v>
      </c>
      <c r="Z30" s="80" t="s">
        <v>238</v>
      </c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7">
        <f t="shared" si="6"/>
        <v>0</v>
      </c>
      <c r="AO30" s="80"/>
      <c r="AP30" s="88">
        <f t="shared" si="7"/>
        <v>0</v>
      </c>
      <c r="AQ30" s="80" t="s">
        <v>90</v>
      </c>
      <c r="AR30" s="80"/>
      <c r="AS30" s="80"/>
      <c r="AT30" s="80"/>
      <c r="AU30" s="80"/>
      <c r="AV30" s="80" t="s">
        <v>264</v>
      </c>
      <c r="AW30" s="80"/>
      <c r="AX30" s="80"/>
      <c r="AY30" s="80"/>
      <c r="AZ30" s="80" t="s">
        <v>92</v>
      </c>
      <c r="BA30" s="80"/>
      <c r="BB30" s="80"/>
      <c r="BC30" s="80"/>
      <c r="BD30" s="80"/>
      <c r="BE30" s="80"/>
      <c r="BF30" s="80"/>
      <c r="BG30" s="83">
        <f t="shared" si="8"/>
        <v>21</v>
      </c>
      <c r="BH30" s="80" t="s">
        <v>215</v>
      </c>
      <c r="BI30" s="88">
        <f t="shared" si="9"/>
        <v>0</v>
      </c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</row>
    <row r="31" spans="1:75" ht="13.5" customHeight="1">
      <c r="A31" s="80" t="s">
        <v>179</v>
      </c>
      <c r="B31" s="80" t="s">
        <v>83</v>
      </c>
      <c r="C31" s="80"/>
      <c r="D31" s="80"/>
      <c r="E31" s="80" t="s">
        <v>84</v>
      </c>
      <c r="F31" s="80" t="s">
        <v>210</v>
      </c>
      <c r="G31" s="80"/>
      <c r="H31" s="80"/>
      <c r="I31" s="80" t="s">
        <v>261</v>
      </c>
      <c r="J31" s="80" t="s">
        <v>87</v>
      </c>
      <c r="K31" s="80" t="s">
        <v>262</v>
      </c>
      <c r="L31" s="80">
        <v>6</v>
      </c>
      <c r="M31" s="80">
        <f>VLOOKUP(L31,'[2]償却率（定額法）'!$B$6:$C$104,2)</f>
        <v>0.16700000000000001</v>
      </c>
      <c r="N31" s="126" t="s">
        <v>266</v>
      </c>
      <c r="O31" s="126"/>
      <c r="P31" s="82" t="str">
        <f t="shared" si="0"/>
        <v>2006/09/29</v>
      </c>
      <c r="Q31" s="83">
        <f t="shared" si="1"/>
        <v>2006</v>
      </c>
      <c r="R31" s="83">
        <f t="shared" si="2"/>
        <v>9</v>
      </c>
      <c r="S31" s="83">
        <f t="shared" si="3"/>
        <v>29</v>
      </c>
      <c r="T31" s="80">
        <f t="shared" si="4"/>
        <v>2006</v>
      </c>
      <c r="U31" s="84">
        <v>0</v>
      </c>
      <c r="V31" s="206">
        <v>1</v>
      </c>
      <c r="W31" s="80"/>
      <c r="X31" s="86">
        <v>0</v>
      </c>
      <c r="Y31" s="86">
        <f t="shared" si="5"/>
        <v>0</v>
      </c>
      <c r="Z31" s="80" t="s">
        <v>238</v>
      </c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7">
        <f t="shared" si="6"/>
        <v>0</v>
      </c>
      <c r="AO31" s="80"/>
      <c r="AP31" s="88">
        <f t="shared" si="7"/>
        <v>0</v>
      </c>
      <c r="AQ31" s="80" t="s">
        <v>90</v>
      </c>
      <c r="AR31" s="80"/>
      <c r="AS31" s="80"/>
      <c r="AT31" s="80"/>
      <c r="AU31" s="80"/>
      <c r="AV31" s="80" t="s">
        <v>264</v>
      </c>
      <c r="AW31" s="80"/>
      <c r="AX31" s="80"/>
      <c r="AY31" s="80"/>
      <c r="AZ31" s="80" t="s">
        <v>92</v>
      </c>
      <c r="BA31" s="80"/>
      <c r="BB31" s="80"/>
      <c r="BC31" s="80"/>
      <c r="BD31" s="80"/>
      <c r="BE31" s="80"/>
      <c r="BF31" s="80"/>
      <c r="BG31" s="83">
        <f t="shared" si="8"/>
        <v>17</v>
      </c>
      <c r="BH31" s="80" t="s">
        <v>215</v>
      </c>
      <c r="BI31" s="88">
        <f t="shared" si="9"/>
        <v>0</v>
      </c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</row>
    <row r="32" spans="1:75" ht="13.5" customHeight="1">
      <c r="A32" s="80" t="s">
        <v>182</v>
      </c>
      <c r="B32" s="80" t="s">
        <v>83</v>
      </c>
      <c r="C32" s="80"/>
      <c r="D32" s="80"/>
      <c r="E32" s="80" t="s">
        <v>84</v>
      </c>
      <c r="F32" s="80" t="s">
        <v>210</v>
      </c>
      <c r="G32" s="80"/>
      <c r="H32" s="80"/>
      <c r="I32" s="80" t="s">
        <v>267</v>
      </c>
      <c r="J32" s="80" t="s">
        <v>87</v>
      </c>
      <c r="K32" s="80" t="s">
        <v>268</v>
      </c>
      <c r="L32" s="80">
        <v>5</v>
      </c>
      <c r="M32" s="80">
        <f>VLOOKUP(L32,'[2]償却率（定額法）'!$B$6:$C$104,2)</f>
        <v>0.2</v>
      </c>
      <c r="N32" s="126" t="s">
        <v>269</v>
      </c>
      <c r="O32" s="126"/>
      <c r="P32" s="82" t="str">
        <f t="shared" si="0"/>
        <v>1996/01/31</v>
      </c>
      <c r="Q32" s="83">
        <f t="shared" si="1"/>
        <v>1996</v>
      </c>
      <c r="R32" s="83">
        <f t="shared" si="2"/>
        <v>1</v>
      </c>
      <c r="S32" s="83">
        <f t="shared" si="3"/>
        <v>31</v>
      </c>
      <c r="T32" s="80">
        <f t="shared" si="4"/>
        <v>1995</v>
      </c>
      <c r="U32" s="84">
        <v>2044550</v>
      </c>
      <c r="V32" s="206">
        <v>1</v>
      </c>
      <c r="W32" s="80"/>
      <c r="X32" s="86">
        <v>2044549</v>
      </c>
      <c r="Y32" s="86">
        <f t="shared" si="5"/>
        <v>1</v>
      </c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7">
        <f t="shared" si="6"/>
        <v>0</v>
      </c>
      <c r="AO32" s="80"/>
      <c r="AP32" s="88">
        <f t="shared" si="7"/>
        <v>1</v>
      </c>
      <c r="AQ32" s="80" t="s">
        <v>90</v>
      </c>
      <c r="AR32" s="80"/>
      <c r="AS32" s="80"/>
      <c r="AT32" s="80"/>
      <c r="AU32" s="80"/>
      <c r="AV32" s="80" t="s">
        <v>264</v>
      </c>
      <c r="AW32" s="80"/>
      <c r="AX32" s="80"/>
      <c r="AY32" s="80"/>
      <c r="AZ32" s="80" t="s">
        <v>92</v>
      </c>
      <c r="BA32" s="80"/>
      <c r="BB32" s="80"/>
      <c r="BC32" s="80"/>
      <c r="BD32" s="80"/>
      <c r="BE32" s="80"/>
      <c r="BF32" s="80"/>
      <c r="BG32" s="83">
        <f t="shared" si="8"/>
        <v>28</v>
      </c>
      <c r="BH32" s="80" t="s">
        <v>215</v>
      </c>
      <c r="BI32" s="88">
        <f t="shared" si="9"/>
        <v>2044549</v>
      </c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</row>
    <row r="33" spans="1:75" ht="13.5" customHeight="1">
      <c r="A33" s="80" t="s">
        <v>185</v>
      </c>
      <c r="B33" s="80" t="s">
        <v>83</v>
      </c>
      <c r="C33" s="80"/>
      <c r="D33" s="80"/>
      <c r="E33" s="80" t="s">
        <v>84</v>
      </c>
      <c r="F33" s="80" t="s">
        <v>210</v>
      </c>
      <c r="G33" s="80"/>
      <c r="H33" s="80"/>
      <c r="I33" s="80" t="s">
        <v>270</v>
      </c>
      <c r="J33" s="80" t="s">
        <v>87</v>
      </c>
      <c r="K33" s="80" t="s">
        <v>271</v>
      </c>
      <c r="L33" s="80">
        <v>5</v>
      </c>
      <c r="M33" s="80">
        <f>VLOOKUP(L33,'[2]償却率（定額法）'!$B$6:$C$104,2)</f>
        <v>0.2</v>
      </c>
      <c r="N33" s="126" t="s">
        <v>272</v>
      </c>
      <c r="O33" s="126"/>
      <c r="P33" s="82" t="str">
        <f t="shared" si="0"/>
        <v>1999/06/29</v>
      </c>
      <c r="Q33" s="83">
        <f t="shared" si="1"/>
        <v>1999</v>
      </c>
      <c r="R33" s="83">
        <f t="shared" si="2"/>
        <v>6</v>
      </c>
      <c r="S33" s="83">
        <f t="shared" si="3"/>
        <v>29</v>
      </c>
      <c r="T33" s="80">
        <f t="shared" si="4"/>
        <v>1999</v>
      </c>
      <c r="U33" s="84">
        <v>1900500</v>
      </c>
      <c r="V33" s="206">
        <v>1</v>
      </c>
      <c r="W33" s="80"/>
      <c r="X33" s="86">
        <v>1900499</v>
      </c>
      <c r="Y33" s="86">
        <f t="shared" si="5"/>
        <v>1</v>
      </c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7">
        <f t="shared" si="6"/>
        <v>0</v>
      </c>
      <c r="AO33" s="80"/>
      <c r="AP33" s="88">
        <f t="shared" si="7"/>
        <v>1</v>
      </c>
      <c r="AQ33" s="80" t="s">
        <v>90</v>
      </c>
      <c r="AR33" s="80"/>
      <c r="AS33" s="80"/>
      <c r="AT33" s="80"/>
      <c r="AU33" s="80"/>
      <c r="AV33" s="80" t="s">
        <v>98</v>
      </c>
      <c r="AW33" s="80"/>
      <c r="AX33" s="80"/>
      <c r="AY33" s="80"/>
      <c r="AZ33" s="80" t="s">
        <v>92</v>
      </c>
      <c r="BA33" s="80"/>
      <c r="BB33" s="80"/>
      <c r="BC33" s="80"/>
      <c r="BD33" s="80"/>
      <c r="BE33" s="80"/>
      <c r="BF33" s="80"/>
      <c r="BG33" s="83">
        <f t="shared" si="8"/>
        <v>24</v>
      </c>
      <c r="BH33" s="80" t="s">
        <v>215</v>
      </c>
      <c r="BI33" s="88">
        <f t="shared" si="9"/>
        <v>1900499</v>
      </c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</row>
    <row r="34" spans="1:75" ht="13.5" customHeight="1">
      <c r="A34" s="80" t="s">
        <v>188</v>
      </c>
      <c r="B34" s="80" t="s">
        <v>83</v>
      </c>
      <c r="C34" s="80"/>
      <c r="D34" s="80"/>
      <c r="E34" s="80" t="s">
        <v>84</v>
      </c>
      <c r="F34" s="80" t="s">
        <v>210</v>
      </c>
      <c r="G34" s="80"/>
      <c r="H34" s="80"/>
      <c r="I34" s="80" t="s">
        <v>273</v>
      </c>
      <c r="J34" s="80" t="s">
        <v>87</v>
      </c>
      <c r="K34" s="80" t="s">
        <v>271</v>
      </c>
      <c r="L34" s="80">
        <v>5</v>
      </c>
      <c r="M34" s="80">
        <f>VLOOKUP(L34,'[2]償却率（定額法）'!$B$6:$C$104,2)</f>
        <v>0.2</v>
      </c>
      <c r="N34" s="126" t="s">
        <v>274</v>
      </c>
      <c r="O34" s="126"/>
      <c r="P34" s="82" t="str">
        <f t="shared" si="0"/>
        <v>2001/07/13</v>
      </c>
      <c r="Q34" s="83">
        <f t="shared" si="1"/>
        <v>2001</v>
      </c>
      <c r="R34" s="83">
        <f t="shared" si="2"/>
        <v>7</v>
      </c>
      <c r="S34" s="83">
        <f t="shared" si="3"/>
        <v>13</v>
      </c>
      <c r="T34" s="80">
        <f t="shared" si="4"/>
        <v>2001</v>
      </c>
      <c r="U34" s="84">
        <v>1365000</v>
      </c>
      <c r="V34" s="206">
        <v>1</v>
      </c>
      <c r="W34" s="80"/>
      <c r="X34" s="86">
        <v>1364999</v>
      </c>
      <c r="Y34" s="86">
        <f t="shared" si="5"/>
        <v>1</v>
      </c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7">
        <f t="shared" si="6"/>
        <v>0</v>
      </c>
      <c r="AO34" s="80"/>
      <c r="AP34" s="88">
        <f t="shared" si="7"/>
        <v>1</v>
      </c>
      <c r="AQ34" s="80" t="s">
        <v>90</v>
      </c>
      <c r="AR34" s="80"/>
      <c r="AS34" s="80"/>
      <c r="AT34" s="80"/>
      <c r="AU34" s="80"/>
      <c r="AV34" s="80" t="s">
        <v>98</v>
      </c>
      <c r="AW34" s="80"/>
      <c r="AX34" s="80"/>
      <c r="AY34" s="80"/>
      <c r="AZ34" s="80" t="s">
        <v>92</v>
      </c>
      <c r="BA34" s="80"/>
      <c r="BB34" s="80"/>
      <c r="BC34" s="80"/>
      <c r="BD34" s="80"/>
      <c r="BE34" s="80"/>
      <c r="BF34" s="80"/>
      <c r="BG34" s="83">
        <f t="shared" si="8"/>
        <v>22</v>
      </c>
      <c r="BH34" s="80" t="s">
        <v>215</v>
      </c>
      <c r="BI34" s="88">
        <f t="shared" si="9"/>
        <v>1364999</v>
      </c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</row>
    <row r="35" spans="1:75" ht="13.5" customHeight="1">
      <c r="A35" s="80" t="s">
        <v>191</v>
      </c>
      <c r="B35" s="80" t="s">
        <v>83</v>
      </c>
      <c r="C35" s="80"/>
      <c r="D35" s="80"/>
      <c r="E35" s="80" t="s">
        <v>84</v>
      </c>
      <c r="F35" s="80" t="s">
        <v>210</v>
      </c>
      <c r="G35" s="80"/>
      <c r="H35" s="80"/>
      <c r="I35" s="80" t="s">
        <v>275</v>
      </c>
      <c r="J35" s="80" t="s">
        <v>87</v>
      </c>
      <c r="K35" s="80" t="s">
        <v>276</v>
      </c>
      <c r="L35" s="80">
        <v>6</v>
      </c>
      <c r="M35" s="80">
        <f>VLOOKUP(L35,'[2]償却率（定額法）'!$B$6:$C$104,2)</f>
        <v>0.16700000000000001</v>
      </c>
      <c r="N35" s="126" t="s">
        <v>277</v>
      </c>
      <c r="O35" s="126"/>
      <c r="P35" s="82" t="str">
        <f t="shared" si="0"/>
        <v>2006/07/06</v>
      </c>
      <c r="Q35" s="83">
        <f t="shared" si="1"/>
        <v>2006</v>
      </c>
      <c r="R35" s="83">
        <f t="shared" si="2"/>
        <v>7</v>
      </c>
      <c r="S35" s="83">
        <f t="shared" si="3"/>
        <v>6</v>
      </c>
      <c r="T35" s="80">
        <f t="shared" si="4"/>
        <v>2006</v>
      </c>
      <c r="U35" s="84">
        <v>2878050</v>
      </c>
      <c r="V35" s="206">
        <v>1</v>
      </c>
      <c r="W35" s="80"/>
      <c r="X35" s="86">
        <v>2878049</v>
      </c>
      <c r="Y35" s="86">
        <f t="shared" si="5"/>
        <v>1</v>
      </c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7">
        <f t="shared" si="6"/>
        <v>0</v>
      </c>
      <c r="AO35" s="80"/>
      <c r="AP35" s="88">
        <f t="shared" si="7"/>
        <v>1</v>
      </c>
      <c r="AQ35" s="80" t="s">
        <v>90</v>
      </c>
      <c r="AR35" s="80"/>
      <c r="AS35" s="80"/>
      <c r="AT35" s="80"/>
      <c r="AU35" s="80"/>
      <c r="AV35" s="80" t="s">
        <v>278</v>
      </c>
      <c r="AW35" s="80"/>
      <c r="AX35" s="80"/>
      <c r="AY35" s="80"/>
      <c r="AZ35" s="80" t="s">
        <v>92</v>
      </c>
      <c r="BA35" s="80"/>
      <c r="BB35" s="80"/>
      <c r="BC35" s="80"/>
      <c r="BD35" s="80"/>
      <c r="BE35" s="80"/>
      <c r="BF35" s="80"/>
      <c r="BG35" s="83">
        <f t="shared" si="8"/>
        <v>17</v>
      </c>
      <c r="BH35" s="80" t="s">
        <v>215</v>
      </c>
      <c r="BI35" s="88">
        <f t="shared" si="9"/>
        <v>2878049</v>
      </c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</row>
    <row r="36" spans="1:75" ht="13.5" customHeight="1">
      <c r="A36" s="80" t="s">
        <v>193</v>
      </c>
      <c r="B36" s="80" t="s">
        <v>83</v>
      </c>
      <c r="C36" s="80"/>
      <c r="D36" s="80"/>
      <c r="E36" s="80" t="s">
        <v>84</v>
      </c>
      <c r="F36" s="80" t="s">
        <v>210</v>
      </c>
      <c r="G36" s="80"/>
      <c r="H36" s="80"/>
      <c r="I36" s="80" t="s">
        <v>279</v>
      </c>
      <c r="J36" s="80" t="s">
        <v>87</v>
      </c>
      <c r="K36" s="80" t="s">
        <v>174</v>
      </c>
      <c r="L36" s="80">
        <v>10</v>
      </c>
      <c r="M36" s="80">
        <f>VLOOKUP(L36,'[2]償却率（定額法）'!$B$6:$C$104,2)</f>
        <v>0.1</v>
      </c>
      <c r="N36" s="126" t="s">
        <v>280</v>
      </c>
      <c r="O36" s="126"/>
      <c r="P36" s="82" t="str">
        <f t="shared" si="0"/>
        <v>2015/03/20</v>
      </c>
      <c r="Q36" s="83">
        <f t="shared" si="1"/>
        <v>2015</v>
      </c>
      <c r="R36" s="83">
        <f t="shared" si="2"/>
        <v>3</v>
      </c>
      <c r="S36" s="83">
        <f t="shared" si="3"/>
        <v>20</v>
      </c>
      <c r="T36" s="80">
        <f t="shared" si="4"/>
        <v>2014</v>
      </c>
      <c r="U36" s="84">
        <v>399600000</v>
      </c>
      <c r="V36" s="206">
        <v>1</v>
      </c>
      <c r="W36" s="80"/>
      <c r="X36" s="86">
        <v>323073849</v>
      </c>
      <c r="Y36" s="86">
        <f t="shared" si="5"/>
        <v>76526151</v>
      </c>
      <c r="Z36" s="80" t="s">
        <v>257</v>
      </c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7">
        <f t="shared" si="6"/>
        <v>39960000</v>
      </c>
      <c r="AO36" s="80"/>
      <c r="AP36" s="88">
        <f t="shared" si="7"/>
        <v>36566151</v>
      </c>
      <c r="AQ36" s="80" t="s">
        <v>90</v>
      </c>
      <c r="AR36" s="80"/>
      <c r="AS36" s="80"/>
      <c r="AT36" s="80"/>
      <c r="AU36" s="80"/>
      <c r="AV36" s="80" t="s">
        <v>98</v>
      </c>
      <c r="AW36" s="80"/>
      <c r="AX36" s="80"/>
      <c r="AY36" s="80"/>
      <c r="AZ36" s="80" t="s">
        <v>92</v>
      </c>
      <c r="BA36" s="80"/>
      <c r="BB36" s="80"/>
      <c r="BC36" s="80"/>
      <c r="BD36" s="80"/>
      <c r="BE36" s="80"/>
      <c r="BF36" s="80"/>
      <c r="BG36" s="83">
        <f t="shared" si="8"/>
        <v>9</v>
      </c>
      <c r="BH36" s="80" t="s">
        <v>215</v>
      </c>
      <c r="BI36" s="88">
        <f t="shared" si="9"/>
        <v>363033849</v>
      </c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</row>
    <row r="37" spans="1:75" ht="13.5" customHeight="1">
      <c r="A37" s="80" t="s">
        <v>281</v>
      </c>
      <c r="B37" s="80" t="s">
        <v>83</v>
      </c>
      <c r="C37" s="80"/>
      <c r="D37" s="80"/>
      <c r="E37" s="80" t="s">
        <v>84</v>
      </c>
      <c r="F37" s="80" t="s">
        <v>210</v>
      </c>
      <c r="G37" s="80"/>
      <c r="H37" s="80"/>
      <c r="I37" s="80" t="s">
        <v>282</v>
      </c>
      <c r="J37" s="80" t="s">
        <v>87</v>
      </c>
      <c r="K37" s="80" t="s">
        <v>174</v>
      </c>
      <c r="L37" s="80">
        <v>10</v>
      </c>
      <c r="M37" s="80">
        <f>VLOOKUP(L37,'[2]償却率（定額法）'!$B$6:$C$104,2)</f>
        <v>0.1</v>
      </c>
      <c r="N37" s="126" t="s">
        <v>175</v>
      </c>
      <c r="O37" s="126"/>
      <c r="P37" s="82" t="str">
        <f t="shared" si="0"/>
        <v>2012/03/31</v>
      </c>
      <c r="Q37" s="83">
        <f t="shared" si="1"/>
        <v>2012</v>
      </c>
      <c r="R37" s="83">
        <f t="shared" si="2"/>
        <v>3</v>
      </c>
      <c r="S37" s="83">
        <f t="shared" si="3"/>
        <v>31</v>
      </c>
      <c r="T37" s="80">
        <f t="shared" si="4"/>
        <v>2011</v>
      </c>
      <c r="U37" s="84">
        <v>5040000</v>
      </c>
      <c r="V37" s="206">
        <v>1</v>
      </c>
      <c r="W37" s="80"/>
      <c r="X37" s="86">
        <v>5039999</v>
      </c>
      <c r="Y37" s="86">
        <f t="shared" si="5"/>
        <v>1</v>
      </c>
      <c r="Z37" s="80" t="s">
        <v>257</v>
      </c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7">
        <f t="shared" si="6"/>
        <v>0</v>
      </c>
      <c r="AO37" s="80"/>
      <c r="AP37" s="88">
        <f t="shared" si="7"/>
        <v>1</v>
      </c>
      <c r="AQ37" s="80" t="s">
        <v>90</v>
      </c>
      <c r="AR37" s="80"/>
      <c r="AS37" s="80"/>
      <c r="AT37" s="80"/>
      <c r="AU37" s="80"/>
      <c r="AV37" s="80" t="s">
        <v>98</v>
      </c>
      <c r="AW37" s="80"/>
      <c r="AX37" s="80"/>
      <c r="AY37" s="80"/>
      <c r="AZ37" s="80" t="s">
        <v>92</v>
      </c>
      <c r="BA37" s="80"/>
      <c r="BB37" s="80"/>
      <c r="BC37" s="80"/>
      <c r="BD37" s="80"/>
      <c r="BE37" s="80"/>
      <c r="BF37" s="80"/>
      <c r="BG37" s="83">
        <f t="shared" si="8"/>
        <v>12</v>
      </c>
      <c r="BH37" s="80" t="s">
        <v>215</v>
      </c>
      <c r="BI37" s="88">
        <f t="shared" si="9"/>
        <v>5039999</v>
      </c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</row>
    <row r="38" spans="1:75" ht="13.5" customHeight="1">
      <c r="A38" s="80" t="s">
        <v>283</v>
      </c>
      <c r="B38" s="80" t="s">
        <v>83</v>
      </c>
      <c r="C38" s="80"/>
      <c r="D38" s="80"/>
      <c r="E38" s="80" t="s">
        <v>84</v>
      </c>
      <c r="F38" s="80" t="s">
        <v>210</v>
      </c>
      <c r="G38" s="80"/>
      <c r="H38" s="80"/>
      <c r="I38" s="80" t="s">
        <v>284</v>
      </c>
      <c r="J38" s="80" t="s">
        <v>87</v>
      </c>
      <c r="K38" s="80" t="s">
        <v>174</v>
      </c>
      <c r="L38" s="80">
        <v>10</v>
      </c>
      <c r="M38" s="80">
        <f>VLOOKUP(L38,'[2]償却率（定額法）'!$B$6:$C$104,2)</f>
        <v>0.1</v>
      </c>
      <c r="N38" s="126" t="s">
        <v>280</v>
      </c>
      <c r="O38" s="126"/>
      <c r="P38" s="82" t="str">
        <f t="shared" si="0"/>
        <v>2015/03/20</v>
      </c>
      <c r="Q38" s="83">
        <f t="shared" si="1"/>
        <v>2015</v>
      </c>
      <c r="R38" s="83">
        <f t="shared" si="2"/>
        <v>3</v>
      </c>
      <c r="S38" s="83">
        <f t="shared" si="3"/>
        <v>20</v>
      </c>
      <c r="T38" s="80">
        <f t="shared" si="4"/>
        <v>2014</v>
      </c>
      <c r="U38" s="84">
        <v>3024000</v>
      </c>
      <c r="V38" s="206">
        <v>1</v>
      </c>
      <c r="W38" s="80"/>
      <c r="X38" s="86">
        <v>2444868</v>
      </c>
      <c r="Y38" s="86">
        <f t="shared" si="5"/>
        <v>579132</v>
      </c>
      <c r="Z38" s="80" t="s">
        <v>257</v>
      </c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7">
        <f t="shared" si="6"/>
        <v>302400</v>
      </c>
      <c r="AO38" s="80"/>
      <c r="AP38" s="88">
        <f t="shared" si="7"/>
        <v>276732</v>
      </c>
      <c r="AQ38" s="80" t="s">
        <v>90</v>
      </c>
      <c r="AR38" s="80"/>
      <c r="AS38" s="80"/>
      <c r="AT38" s="80"/>
      <c r="AU38" s="80"/>
      <c r="AV38" s="80" t="s">
        <v>98</v>
      </c>
      <c r="AW38" s="80"/>
      <c r="AX38" s="80"/>
      <c r="AY38" s="80"/>
      <c r="AZ38" s="80" t="s">
        <v>92</v>
      </c>
      <c r="BA38" s="80"/>
      <c r="BB38" s="80"/>
      <c r="BC38" s="80"/>
      <c r="BD38" s="80"/>
      <c r="BE38" s="80"/>
      <c r="BF38" s="80"/>
      <c r="BG38" s="83">
        <f t="shared" si="8"/>
        <v>9</v>
      </c>
      <c r="BH38" s="80" t="s">
        <v>215</v>
      </c>
      <c r="BI38" s="88">
        <f t="shared" si="9"/>
        <v>2747268</v>
      </c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</row>
    <row r="39" spans="1:75" ht="13.5" customHeight="1">
      <c r="A39" s="80" t="s">
        <v>285</v>
      </c>
      <c r="B39" s="80" t="s">
        <v>83</v>
      </c>
      <c r="C39" s="80"/>
      <c r="D39" s="80"/>
      <c r="E39" s="80" t="s">
        <v>84</v>
      </c>
      <c r="F39" s="80" t="s">
        <v>210</v>
      </c>
      <c r="G39" s="80"/>
      <c r="H39" s="80"/>
      <c r="I39" s="80" t="s">
        <v>286</v>
      </c>
      <c r="J39" s="80" t="s">
        <v>87</v>
      </c>
      <c r="K39" s="80" t="s">
        <v>174</v>
      </c>
      <c r="L39" s="80">
        <v>10</v>
      </c>
      <c r="M39" s="80">
        <f>VLOOKUP(L39,'[2]償却率（定額法）'!$B$6:$C$104,2)</f>
        <v>0.1</v>
      </c>
      <c r="N39" s="126" t="s">
        <v>287</v>
      </c>
      <c r="O39" s="126"/>
      <c r="P39" s="82" t="str">
        <f t="shared" si="0"/>
        <v>2014/06/25</v>
      </c>
      <c r="Q39" s="83">
        <f t="shared" si="1"/>
        <v>2014</v>
      </c>
      <c r="R39" s="83">
        <f t="shared" si="2"/>
        <v>6</v>
      </c>
      <c r="S39" s="83">
        <f t="shared" si="3"/>
        <v>25</v>
      </c>
      <c r="T39" s="80">
        <f t="shared" si="4"/>
        <v>2014</v>
      </c>
      <c r="U39" s="84">
        <v>260400000</v>
      </c>
      <c r="V39" s="206">
        <v>1</v>
      </c>
      <c r="W39" s="80"/>
      <c r="X39" s="86">
        <v>230007968</v>
      </c>
      <c r="Y39" s="86">
        <f t="shared" si="5"/>
        <v>30392032</v>
      </c>
      <c r="Z39" s="80" t="s">
        <v>257</v>
      </c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7">
        <f t="shared" si="6"/>
        <v>26040000</v>
      </c>
      <c r="AO39" s="80"/>
      <c r="AP39" s="88">
        <f t="shared" si="7"/>
        <v>4352032</v>
      </c>
      <c r="AQ39" s="80" t="s">
        <v>90</v>
      </c>
      <c r="AR39" s="80"/>
      <c r="AS39" s="80"/>
      <c r="AT39" s="80"/>
      <c r="AU39" s="80"/>
      <c r="AV39" s="80" t="s">
        <v>98</v>
      </c>
      <c r="AW39" s="80"/>
      <c r="AX39" s="80"/>
      <c r="AY39" s="80"/>
      <c r="AZ39" s="80" t="s">
        <v>92</v>
      </c>
      <c r="BA39" s="80"/>
      <c r="BB39" s="80"/>
      <c r="BC39" s="80"/>
      <c r="BD39" s="80"/>
      <c r="BE39" s="80"/>
      <c r="BF39" s="80"/>
      <c r="BG39" s="83">
        <f t="shared" si="8"/>
        <v>9</v>
      </c>
      <c r="BH39" s="80" t="s">
        <v>215</v>
      </c>
      <c r="BI39" s="88">
        <f t="shared" si="9"/>
        <v>256047968</v>
      </c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</row>
    <row r="40" spans="1:75" ht="13.5" customHeight="1">
      <c r="A40" s="80" t="s">
        <v>288</v>
      </c>
      <c r="B40" s="80" t="s">
        <v>83</v>
      </c>
      <c r="C40" s="80"/>
      <c r="D40" s="80"/>
      <c r="E40" s="80" t="s">
        <v>84</v>
      </c>
      <c r="F40" s="80" t="s">
        <v>210</v>
      </c>
      <c r="G40" s="80"/>
      <c r="H40" s="80"/>
      <c r="I40" s="80" t="s">
        <v>289</v>
      </c>
      <c r="J40" s="80" t="s">
        <v>87</v>
      </c>
      <c r="K40" s="80" t="s">
        <v>212</v>
      </c>
      <c r="L40" s="80">
        <v>5</v>
      </c>
      <c r="M40" s="80">
        <f>VLOOKUP(L40,'[2]償却率（定額法）'!$B$6:$C$104,2)</f>
        <v>0.2</v>
      </c>
      <c r="N40" s="126" t="s">
        <v>290</v>
      </c>
      <c r="O40" s="126"/>
      <c r="P40" s="82" t="str">
        <f t="shared" si="0"/>
        <v>2017/02/27</v>
      </c>
      <c r="Q40" s="83">
        <f t="shared" si="1"/>
        <v>2017</v>
      </c>
      <c r="R40" s="83">
        <f t="shared" si="2"/>
        <v>2</v>
      </c>
      <c r="S40" s="83">
        <f t="shared" si="3"/>
        <v>27</v>
      </c>
      <c r="T40" s="80">
        <f t="shared" si="4"/>
        <v>2016</v>
      </c>
      <c r="U40" s="84">
        <v>40500000</v>
      </c>
      <c r="V40" s="206">
        <v>1</v>
      </c>
      <c r="W40" s="80"/>
      <c r="X40" s="86">
        <v>40499999</v>
      </c>
      <c r="Y40" s="86">
        <f t="shared" si="5"/>
        <v>1</v>
      </c>
      <c r="Z40" s="80" t="s">
        <v>257</v>
      </c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7">
        <f t="shared" si="6"/>
        <v>0</v>
      </c>
      <c r="AO40" s="80"/>
      <c r="AP40" s="88">
        <f t="shared" si="7"/>
        <v>1</v>
      </c>
      <c r="AQ40" s="80" t="s">
        <v>90</v>
      </c>
      <c r="AR40" s="80"/>
      <c r="AS40" s="80"/>
      <c r="AT40" s="80"/>
      <c r="AU40" s="80"/>
      <c r="AV40" s="80" t="s">
        <v>214</v>
      </c>
      <c r="AW40" s="80"/>
      <c r="AX40" s="80"/>
      <c r="AY40" s="80"/>
      <c r="AZ40" s="80" t="s">
        <v>92</v>
      </c>
      <c r="BA40" s="80"/>
      <c r="BB40" s="80"/>
      <c r="BC40" s="80"/>
      <c r="BD40" s="80"/>
      <c r="BE40" s="80"/>
      <c r="BF40" s="80"/>
      <c r="BG40" s="83">
        <f t="shared" si="8"/>
        <v>7</v>
      </c>
      <c r="BH40" s="80" t="s">
        <v>215</v>
      </c>
      <c r="BI40" s="88">
        <f t="shared" si="9"/>
        <v>40499999</v>
      </c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</row>
    <row r="41" spans="1:75" ht="13.5" customHeight="1">
      <c r="A41" s="80" t="s">
        <v>291</v>
      </c>
      <c r="B41" s="80" t="s">
        <v>83</v>
      </c>
      <c r="C41" s="80"/>
      <c r="D41" s="80"/>
      <c r="E41" s="80" t="s">
        <v>84</v>
      </c>
      <c r="F41" s="80" t="s">
        <v>210</v>
      </c>
      <c r="G41" s="80"/>
      <c r="H41" s="80"/>
      <c r="I41" s="80" t="s">
        <v>292</v>
      </c>
      <c r="J41" s="80" t="s">
        <v>87</v>
      </c>
      <c r="K41" s="80" t="s">
        <v>212</v>
      </c>
      <c r="L41" s="80">
        <v>5</v>
      </c>
      <c r="M41" s="80">
        <f>VLOOKUP(L41,'[2]償却率（定額法）'!$B$6:$C$104,2)</f>
        <v>0.2</v>
      </c>
      <c r="N41" s="126" t="s">
        <v>293</v>
      </c>
      <c r="O41" s="126"/>
      <c r="P41" s="82" t="str">
        <f t="shared" si="0"/>
        <v>2016/10/03</v>
      </c>
      <c r="Q41" s="83">
        <f t="shared" si="1"/>
        <v>2016</v>
      </c>
      <c r="R41" s="83">
        <f t="shared" si="2"/>
        <v>10</v>
      </c>
      <c r="S41" s="83">
        <f t="shared" si="3"/>
        <v>3</v>
      </c>
      <c r="T41" s="80">
        <f t="shared" si="4"/>
        <v>2016</v>
      </c>
      <c r="U41" s="84">
        <v>33264000</v>
      </c>
      <c r="V41" s="206">
        <v>1</v>
      </c>
      <c r="W41" s="80"/>
      <c r="X41" s="86">
        <v>33263999</v>
      </c>
      <c r="Y41" s="86">
        <f t="shared" si="5"/>
        <v>1</v>
      </c>
      <c r="Z41" s="80" t="s">
        <v>257</v>
      </c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7">
        <f t="shared" si="6"/>
        <v>0</v>
      </c>
      <c r="AO41" s="80"/>
      <c r="AP41" s="88">
        <f t="shared" si="7"/>
        <v>1</v>
      </c>
      <c r="AQ41" s="80" t="s">
        <v>90</v>
      </c>
      <c r="AR41" s="80"/>
      <c r="AS41" s="80"/>
      <c r="AT41" s="80"/>
      <c r="AU41" s="80"/>
      <c r="AV41" s="80" t="s">
        <v>214</v>
      </c>
      <c r="AW41" s="80"/>
      <c r="AX41" s="80"/>
      <c r="AY41" s="80"/>
      <c r="AZ41" s="80" t="s">
        <v>92</v>
      </c>
      <c r="BA41" s="80"/>
      <c r="BB41" s="80"/>
      <c r="BC41" s="80"/>
      <c r="BD41" s="80"/>
      <c r="BE41" s="80"/>
      <c r="BF41" s="80"/>
      <c r="BG41" s="83">
        <f t="shared" si="8"/>
        <v>7</v>
      </c>
      <c r="BH41" s="80" t="s">
        <v>215</v>
      </c>
      <c r="BI41" s="88">
        <f t="shared" si="9"/>
        <v>33263999</v>
      </c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</row>
    <row r="42" spans="1:75" ht="13.5" customHeight="1">
      <c r="A42" s="80" t="s">
        <v>294</v>
      </c>
      <c r="B42" s="80" t="s">
        <v>83</v>
      </c>
      <c r="C42" s="80"/>
      <c r="D42" s="80"/>
      <c r="E42" s="80" t="s">
        <v>84</v>
      </c>
      <c r="F42" s="80" t="s">
        <v>210</v>
      </c>
      <c r="G42" s="80"/>
      <c r="H42" s="80"/>
      <c r="I42" s="80" t="s">
        <v>295</v>
      </c>
      <c r="J42" s="80" t="s">
        <v>87</v>
      </c>
      <c r="K42" s="80" t="s">
        <v>212</v>
      </c>
      <c r="L42" s="80">
        <v>5</v>
      </c>
      <c r="M42" s="80">
        <f>VLOOKUP(L42,'[2]償却率（定額法）'!$B$6:$C$104,2)</f>
        <v>0.2</v>
      </c>
      <c r="N42" s="126" t="s">
        <v>296</v>
      </c>
      <c r="O42" s="126"/>
      <c r="P42" s="82" t="str">
        <f t="shared" si="0"/>
        <v>2016/10/19</v>
      </c>
      <c r="Q42" s="83">
        <f t="shared" si="1"/>
        <v>2016</v>
      </c>
      <c r="R42" s="83">
        <f t="shared" si="2"/>
        <v>10</v>
      </c>
      <c r="S42" s="83">
        <f t="shared" si="3"/>
        <v>19</v>
      </c>
      <c r="T42" s="80">
        <f t="shared" si="4"/>
        <v>2016</v>
      </c>
      <c r="U42" s="84">
        <v>4903200</v>
      </c>
      <c r="V42" s="206">
        <v>1</v>
      </c>
      <c r="W42" s="80"/>
      <c r="X42" s="86">
        <v>4903199</v>
      </c>
      <c r="Y42" s="86">
        <f t="shared" si="5"/>
        <v>1</v>
      </c>
      <c r="Z42" s="80" t="s">
        <v>257</v>
      </c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7">
        <f t="shared" si="6"/>
        <v>0</v>
      </c>
      <c r="AO42" s="80"/>
      <c r="AP42" s="88">
        <f t="shared" si="7"/>
        <v>1</v>
      </c>
      <c r="AQ42" s="80" t="s">
        <v>90</v>
      </c>
      <c r="AR42" s="80"/>
      <c r="AS42" s="80"/>
      <c r="AT42" s="80"/>
      <c r="AU42" s="80"/>
      <c r="AV42" s="80" t="s">
        <v>214</v>
      </c>
      <c r="AW42" s="80"/>
      <c r="AX42" s="80"/>
      <c r="AY42" s="80"/>
      <c r="AZ42" s="80" t="s">
        <v>92</v>
      </c>
      <c r="BA42" s="80"/>
      <c r="BB42" s="80"/>
      <c r="BC42" s="80"/>
      <c r="BD42" s="80"/>
      <c r="BE42" s="80"/>
      <c r="BF42" s="80"/>
      <c r="BG42" s="83">
        <f t="shared" si="8"/>
        <v>7</v>
      </c>
      <c r="BH42" s="80" t="s">
        <v>215</v>
      </c>
      <c r="BI42" s="88">
        <f t="shared" si="9"/>
        <v>4903199</v>
      </c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</row>
    <row r="43" spans="1:75" ht="13.5" customHeight="1">
      <c r="A43" s="80" t="s">
        <v>297</v>
      </c>
      <c r="B43" s="80" t="s">
        <v>83</v>
      </c>
      <c r="C43" s="80"/>
      <c r="D43" s="80"/>
      <c r="E43" s="80" t="s">
        <v>84</v>
      </c>
      <c r="F43" s="80" t="s">
        <v>210</v>
      </c>
      <c r="G43" s="80"/>
      <c r="H43" s="80"/>
      <c r="I43" s="80" t="s">
        <v>298</v>
      </c>
      <c r="J43" s="80" t="s">
        <v>87</v>
      </c>
      <c r="K43" s="80" t="s">
        <v>212</v>
      </c>
      <c r="L43" s="80">
        <v>5</v>
      </c>
      <c r="M43" s="80">
        <f>VLOOKUP(L43,'[2]償却率（定額法）'!$B$6:$C$104,2)</f>
        <v>0.2</v>
      </c>
      <c r="N43" s="126" t="s">
        <v>299</v>
      </c>
      <c r="O43" s="126"/>
      <c r="P43" s="82" t="str">
        <f t="shared" si="0"/>
        <v>2016/09/09</v>
      </c>
      <c r="Q43" s="83">
        <f t="shared" si="1"/>
        <v>2016</v>
      </c>
      <c r="R43" s="83">
        <f t="shared" si="2"/>
        <v>9</v>
      </c>
      <c r="S43" s="83">
        <f t="shared" si="3"/>
        <v>9</v>
      </c>
      <c r="T43" s="80">
        <f t="shared" si="4"/>
        <v>2016</v>
      </c>
      <c r="U43" s="84">
        <v>2894400</v>
      </c>
      <c r="V43" s="206">
        <v>1</v>
      </c>
      <c r="W43" s="80"/>
      <c r="X43" s="86">
        <v>2894399</v>
      </c>
      <c r="Y43" s="86">
        <f t="shared" si="5"/>
        <v>1</v>
      </c>
      <c r="Z43" s="80" t="s">
        <v>257</v>
      </c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7">
        <f t="shared" si="6"/>
        <v>0</v>
      </c>
      <c r="AO43" s="80"/>
      <c r="AP43" s="88">
        <f t="shared" si="7"/>
        <v>1</v>
      </c>
      <c r="AQ43" s="80" t="s">
        <v>90</v>
      </c>
      <c r="AR43" s="80"/>
      <c r="AS43" s="80"/>
      <c r="AT43" s="80"/>
      <c r="AU43" s="80"/>
      <c r="AV43" s="80" t="s">
        <v>214</v>
      </c>
      <c r="AW43" s="80"/>
      <c r="AX43" s="80"/>
      <c r="AY43" s="80"/>
      <c r="AZ43" s="80" t="s">
        <v>92</v>
      </c>
      <c r="BA43" s="80"/>
      <c r="BB43" s="80"/>
      <c r="BC43" s="80"/>
      <c r="BD43" s="80"/>
      <c r="BE43" s="80"/>
      <c r="BF43" s="80"/>
      <c r="BG43" s="83">
        <f t="shared" si="8"/>
        <v>7</v>
      </c>
      <c r="BH43" s="80" t="s">
        <v>215</v>
      </c>
      <c r="BI43" s="88">
        <f t="shared" si="9"/>
        <v>2894399</v>
      </c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</row>
    <row r="44" spans="1:75" ht="13.5" customHeight="1">
      <c r="A44" s="80" t="s">
        <v>300</v>
      </c>
      <c r="B44" s="80" t="s">
        <v>83</v>
      </c>
      <c r="C44" s="80"/>
      <c r="D44" s="80"/>
      <c r="E44" s="80" t="s">
        <v>84</v>
      </c>
      <c r="F44" s="80" t="s">
        <v>210</v>
      </c>
      <c r="G44" s="80"/>
      <c r="H44" s="80"/>
      <c r="I44" s="80" t="s">
        <v>301</v>
      </c>
      <c r="J44" s="80" t="s">
        <v>87</v>
      </c>
      <c r="K44" s="80" t="s">
        <v>212</v>
      </c>
      <c r="L44" s="80">
        <v>5</v>
      </c>
      <c r="M44" s="80">
        <f>VLOOKUP(L44,'[2]償却率（定額法）'!$B$6:$C$104,2)</f>
        <v>0.2</v>
      </c>
      <c r="N44" s="126" t="s">
        <v>302</v>
      </c>
      <c r="O44" s="126"/>
      <c r="P44" s="82" t="str">
        <f t="shared" si="0"/>
        <v>2018/02/06</v>
      </c>
      <c r="Q44" s="83">
        <f t="shared" si="1"/>
        <v>2018</v>
      </c>
      <c r="R44" s="83">
        <f t="shared" si="2"/>
        <v>2</v>
      </c>
      <c r="S44" s="83">
        <f t="shared" si="3"/>
        <v>6</v>
      </c>
      <c r="T44" s="80">
        <f t="shared" si="4"/>
        <v>2017</v>
      </c>
      <c r="U44" s="84">
        <v>10886400</v>
      </c>
      <c r="V44" s="206">
        <v>1</v>
      </c>
      <c r="W44" s="80"/>
      <c r="X44" s="86">
        <v>10886399</v>
      </c>
      <c r="Y44" s="86">
        <f t="shared" si="5"/>
        <v>1</v>
      </c>
      <c r="Z44" s="80" t="s">
        <v>257</v>
      </c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7">
        <f t="shared" si="6"/>
        <v>0</v>
      </c>
      <c r="AO44" s="80"/>
      <c r="AP44" s="88">
        <f t="shared" si="7"/>
        <v>1</v>
      </c>
      <c r="AQ44" s="80" t="s">
        <v>90</v>
      </c>
      <c r="AR44" s="80"/>
      <c r="AS44" s="80"/>
      <c r="AT44" s="80"/>
      <c r="AU44" s="80"/>
      <c r="AV44" s="80" t="s">
        <v>214</v>
      </c>
      <c r="AW44" s="80"/>
      <c r="AX44" s="80"/>
      <c r="AY44" s="80"/>
      <c r="AZ44" s="80" t="s">
        <v>92</v>
      </c>
      <c r="BA44" s="80"/>
      <c r="BB44" s="80"/>
      <c r="BC44" s="80"/>
      <c r="BD44" s="80"/>
      <c r="BE44" s="80"/>
      <c r="BF44" s="80"/>
      <c r="BG44" s="83">
        <f t="shared" si="8"/>
        <v>6</v>
      </c>
      <c r="BH44" s="80" t="s">
        <v>215</v>
      </c>
      <c r="BI44" s="88">
        <f t="shared" si="9"/>
        <v>10886399</v>
      </c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</row>
    <row r="45" spans="1:75" ht="13.5" customHeight="1">
      <c r="A45" s="80" t="s">
        <v>303</v>
      </c>
      <c r="B45" s="80" t="s">
        <v>83</v>
      </c>
      <c r="C45" s="80"/>
      <c r="D45" s="80"/>
      <c r="E45" s="80" t="s">
        <v>84</v>
      </c>
      <c r="F45" s="80" t="s">
        <v>210</v>
      </c>
      <c r="G45" s="80"/>
      <c r="H45" s="80"/>
      <c r="I45" s="80" t="s">
        <v>304</v>
      </c>
      <c r="J45" s="80" t="s">
        <v>87</v>
      </c>
      <c r="K45" s="80" t="s">
        <v>212</v>
      </c>
      <c r="L45" s="80">
        <v>5</v>
      </c>
      <c r="M45" s="80">
        <f>VLOOKUP(L45,'[2]償却率（定額法）'!$B$6:$C$104,2)</f>
        <v>0.2</v>
      </c>
      <c r="N45" s="126" t="s">
        <v>305</v>
      </c>
      <c r="O45" s="126"/>
      <c r="P45" s="82" t="str">
        <f t="shared" si="0"/>
        <v>2018/03/16</v>
      </c>
      <c r="Q45" s="83">
        <f t="shared" si="1"/>
        <v>2018</v>
      </c>
      <c r="R45" s="83">
        <f t="shared" si="2"/>
        <v>3</v>
      </c>
      <c r="S45" s="83">
        <f t="shared" si="3"/>
        <v>16</v>
      </c>
      <c r="T45" s="80">
        <f t="shared" si="4"/>
        <v>2017</v>
      </c>
      <c r="U45" s="84">
        <v>67500000</v>
      </c>
      <c r="V45" s="206">
        <v>1</v>
      </c>
      <c r="W45" s="80"/>
      <c r="X45" s="86">
        <v>67499999</v>
      </c>
      <c r="Y45" s="86">
        <f t="shared" si="5"/>
        <v>1</v>
      </c>
      <c r="Z45" s="80" t="s">
        <v>257</v>
      </c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7">
        <f t="shared" si="6"/>
        <v>0</v>
      </c>
      <c r="AO45" s="80"/>
      <c r="AP45" s="88">
        <f t="shared" si="7"/>
        <v>1</v>
      </c>
      <c r="AQ45" s="80" t="s">
        <v>90</v>
      </c>
      <c r="AR45" s="80"/>
      <c r="AS45" s="80"/>
      <c r="AT45" s="80"/>
      <c r="AU45" s="80"/>
      <c r="AV45" s="80" t="s">
        <v>214</v>
      </c>
      <c r="AW45" s="80"/>
      <c r="AX45" s="80"/>
      <c r="AY45" s="80"/>
      <c r="AZ45" s="80" t="s">
        <v>92</v>
      </c>
      <c r="BA45" s="80"/>
      <c r="BB45" s="80"/>
      <c r="BC45" s="80"/>
      <c r="BD45" s="80"/>
      <c r="BE45" s="80"/>
      <c r="BF45" s="80"/>
      <c r="BG45" s="83">
        <f t="shared" si="8"/>
        <v>6</v>
      </c>
      <c r="BH45" s="80" t="s">
        <v>215</v>
      </c>
      <c r="BI45" s="88">
        <f>U45-AP45</f>
        <v>67499999</v>
      </c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</row>
    <row r="46" spans="1:75" ht="13.5" customHeight="1">
      <c r="A46" s="80" t="s">
        <v>306</v>
      </c>
      <c r="B46" s="80" t="s">
        <v>83</v>
      </c>
      <c r="C46" s="80"/>
      <c r="D46" s="80"/>
      <c r="E46" s="80" t="s">
        <v>84</v>
      </c>
      <c r="F46" s="80" t="s">
        <v>210</v>
      </c>
      <c r="G46" s="80"/>
      <c r="H46" s="80"/>
      <c r="I46" s="80" t="s">
        <v>307</v>
      </c>
      <c r="J46" s="80" t="s">
        <v>87</v>
      </c>
      <c r="K46" s="80" t="s">
        <v>212</v>
      </c>
      <c r="L46" s="80">
        <v>5</v>
      </c>
      <c r="M46" s="80">
        <f>VLOOKUP(L46,'[2]償却率（定額法）'!$B$6:$C$104,2)</f>
        <v>0.2</v>
      </c>
      <c r="N46" s="126" t="s">
        <v>308</v>
      </c>
      <c r="O46" s="126"/>
      <c r="P46" s="82" t="str">
        <f t="shared" si="0"/>
        <v>2018/03/19</v>
      </c>
      <c r="Q46" s="83">
        <f t="shared" si="1"/>
        <v>2018</v>
      </c>
      <c r="R46" s="83">
        <f t="shared" si="2"/>
        <v>3</v>
      </c>
      <c r="S46" s="83">
        <f t="shared" si="3"/>
        <v>19</v>
      </c>
      <c r="T46" s="80">
        <f t="shared" si="4"/>
        <v>2017</v>
      </c>
      <c r="U46" s="84">
        <v>19440000</v>
      </c>
      <c r="V46" s="206">
        <v>1</v>
      </c>
      <c r="W46" s="80"/>
      <c r="X46" s="86">
        <v>19439999</v>
      </c>
      <c r="Y46" s="86">
        <f t="shared" si="5"/>
        <v>1</v>
      </c>
      <c r="Z46" s="80" t="s">
        <v>257</v>
      </c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7">
        <f t="shared" si="6"/>
        <v>0</v>
      </c>
      <c r="AO46" s="80"/>
      <c r="AP46" s="88">
        <f t="shared" si="7"/>
        <v>1</v>
      </c>
      <c r="AQ46" s="80" t="s">
        <v>90</v>
      </c>
      <c r="AR46" s="80"/>
      <c r="AS46" s="80"/>
      <c r="AT46" s="80"/>
      <c r="AU46" s="80"/>
      <c r="AV46" s="80" t="s">
        <v>214</v>
      </c>
      <c r="AW46" s="80"/>
      <c r="AX46" s="80"/>
      <c r="AY46" s="80"/>
      <c r="AZ46" s="80" t="s">
        <v>92</v>
      </c>
      <c r="BA46" s="80"/>
      <c r="BB46" s="80"/>
      <c r="BC46" s="80"/>
      <c r="BD46" s="80"/>
      <c r="BE46" s="80"/>
      <c r="BF46" s="80"/>
      <c r="BG46" s="83">
        <f t="shared" si="8"/>
        <v>6</v>
      </c>
      <c r="BH46" s="80" t="s">
        <v>215</v>
      </c>
      <c r="BI46" s="88">
        <f t="shared" si="9"/>
        <v>19439999</v>
      </c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</row>
    <row r="47" spans="1:75" ht="13.5" customHeight="1">
      <c r="A47" s="80" t="s">
        <v>309</v>
      </c>
      <c r="B47" s="80" t="s">
        <v>83</v>
      </c>
      <c r="C47" s="80"/>
      <c r="D47" s="80"/>
      <c r="E47" s="80" t="s">
        <v>84</v>
      </c>
      <c r="F47" s="80" t="s">
        <v>210</v>
      </c>
      <c r="G47" s="80"/>
      <c r="H47" s="80"/>
      <c r="I47" s="80" t="s">
        <v>310</v>
      </c>
      <c r="J47" s="80" t="s">
        <v>87</v>
      </c>
      <c r="K47" s="80" t="s">
        <v>212</v>
      </c>
      <c r="L47" s="80">
        <v>5</v>
      </c>
      <c r="M47" s="80">
        <f>VLOOKUP(L47,'[2]償却率（定額法）'!$B$6:$C$104,2)</f>
        <v>0.2</v>
      </c>
      <c r="N47" s="126" t="s">
        <v>311</v>
      </c>
      <c r="O47" s="126"/>
      <c r="P47" s="82" t="str">
        <f t="shared" si="0"/>
        <v>2018/11/21</v>
      </c>
      <c r="Q47" s="83">
        <f t="shared" si="1"/>
        <v>2018</v>
      </c>
      <c r="R47" s="83">
        <f t="shared" si="2"/>
        <v>11</v>
      </c>
      <c r="S47" s="83">
        <f t="shared" si="3"/>
        <v>21</v>
      </c>
      <c r="T47" s="80">
        <f t="shared" si="4"/>
        <v>2018</v>
      </c>
      <c r="U47" s="84">
        <v>33156000</v>
      </c>
      <c r="V47" s="206">
        <v>1</v>
      </c>
      <c r="W47" s="80"/>
      <c r="X47" s="86">
        <v>29268017</v>
      </c>
      <c r="Y47" s="86">
        <f t="shared" si="5"/>
        <v>3887983</v>
      </c>
      <c r="Z47" s="80" t="s">
        <v>257</v>
      </c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7">
        <f t="shared" si="6"/>
        <v>3887982</v>
      </c>
      <c r="AO47" s="80"/>
      <c r="AP47" s="88">
        <f t="shared" si="7"/>
        <v>1</v>
      </c>
      <c r="AQ47" s="80" t="s">
        <v>90</v>
      </c>
      <c r="AR47" s="80"/>
      <c r="AS47" s="80"/>
      <c r="AT47" s="80"/>
      <c r="AU47" s="80"/>
      <c r="AV47" s="80" t="s">
        <v>214</v>
      </c>
      <c r="AW47" s="80"/>
      <c r="AX47" s="80"/>
      <c r="AY47" s="80"/>
      <c r="AZ47" s="80" t="s">
        <v>92</v>
      </c>
      <c r="BA47" s="80"/>
      <c r="BB47" s="80"/>
      <c r="BC47" s="80"/>
      <c r="BD47" s="80"/>
      <c r="BE47" s="80"/>
      <c r="BF47" s="80"/>
      <c r="BG47" s="83">
        <f t="shared" si="8"/>
        <v>5</v>
      </c>
      <c r="BH47" s="80" t="s">
        <v>215</v>
      </c>
      <c r="BI47" s="88">
        <f t="shared" si="9"/>
        <v>33155999</v>
      </c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</row>
    <row r="48" spans="1:75" ht="13.5" customHeight="1">
      <c r="A48" s="80" t="s">
        <v>312</v>
      </c>
      <c r="B48" s="80" t="s">
        <v>83</v>
      </c>
      <c r="C48" s="80"/>
      <c r="D48" s="80"/>
      <c r="E48" s="80" t="s">
        <v>84</v>
      </c>
      <c r="F48" s="80" t="s">
        <v>210</v>
      </c>
      <c r="G48" s="80"/>
      <c r="H48" s="80"/>
      <c r="I48" s="80" t="s">
        <v>313</v>
      </c>
      <c r="J48" s="80" t="s">
        <v>87</v>
      </c>
      <c r="K48" s="80" t="s">
        <v>268</v>
      </c>
      <c r="L48" s="80">
        <v>5</v>
      </c>
      <c r="M48" s="80">
        <f>VLOOKUP(L48,'[2]償却率（定額法）'!$B$6:$C$104,2)</f>
        <v>0.2</v>
      </c>
      <c r="N48" s="126" t="s">
        <v>314</v>
      </c>
      <c r="O48" s="126"/>
      <c r="P48" s="82" t="str">
        <f t="shared" si="0"/>
        <v>2018/11/27</v>
      </c>
      <c r="Q48" s="83">
        <f t="shared" si="1"/>
        <v>2018</v>
      </c>
      <c r="R48" s="83">
        <f t="shared" si="2"/>
        <v>11</v>
      </c>
      <c r="S48" s="83">
        <f t="shared" si="3"/>
        <v>27</v>
      </c>
      <c r="T48" s="80">
        <f t="shared" si="4"/>
        <v>2018</v>
      </c>
      <c r="U48" s="84">
        <v>3078000</v>
      </c>
      <c r="V48" s="206">
        <v>1</v>
      </c>
      <c r="W48" s="80"/>
      <c r="X48" s="86">
        <v>2716986</v>
      </c>
      <c r="Y48" s="86">
        <f t="shared" si="5"/>
        <v>361014</v>
      </c>
      <c r="Z48" s="80" t="s">
        <v>257</v>
      </c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7">
        <f t="shared" si="6"/>
        <v>361013</v>
      </c>
      <c r="AO48" s="80"/>
      <c r="AP48" s="88">
        <f t="shared" si="7"/>
        <v>1</v>
      </c>
      <c r="AQ48" s="80" t="s">
        <v>90</v>
      </c>
      <c r="AR48" s="80"/>
      <c r="AS48" s="80"/>
      <c r="AT48" s="80"/>
      <c r="AU48" s="80"/>
      <c r="AV48" s="80" t="s">
        <v>264</v>
      </c>
      <c r="AW48" s="80"/>
      <c r="AX48" s="80"/>
      <c r="AY48" s="80"/>
      <c r="AZ48" s="80" t="s">
        <v>92</v>
      </c>
      <c r="BA48" s="80"/>
      <c r="BB48" s="80"/>
      <c r="BC48" s="80"/>
      <c r="BD48" s="80"/>
      <c r="BE48" s="80"/>
      <c r="BF48" s="80"/>
      <c r="BG48" s="83">
        <f t="shared" si="8"/>
        <v>5</v>
      </c>
      <c r="BH48" s="80" t="s">
        <v>215</v>
      </c>
      <c r="BI48" s="88">
        <f t="shared" si="9"/>
        <v>3077999</v>
      </c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</row>
    <row r="49" spans="1:75" ht="13.5" customHeight="1">
      <c r="A49" s="80" t="s">
        <v>315</v>
      </c>
      <c r="B49" s="80" t="s">
        <v>83</v>
      </c>
      <c r="C49" s="80"/>
      <c r="D49" s="80"/>
      <c r="E49" s="80" t="s">
        <v>84</v>
      </c>
      <c r="F49" s="80" t="s">
        <v>210</v>
      </c>
      <c r="G49" s="80"/>
      <c r="H49" s="80"/>
      <c r="I49" s="80" t="s">
        <v>316</v>
      </c>
      <c r="J49" s="80" t="s">
        <v>87</v>
      </c>
      <c r="K49" s="80" t="s">
        <v>212</v>
      </c>
      <c r="L49" s="80">
        <v>5</v>
      </c>
      <c r="M49" s="80">
        <f>VLOOKUP(L49,'[2]償却率（定額法）'!$B$6:$C$104,2)</f>
        <v>0.2</v>
      </c>
      <c r="N49" s="126" t="s">
        <v>317</v>
      </c>
      <c r="O49" s="126"/>
      <c r="P49" s="82" t="str">
        <f t="shared" si="0"/>
        <v>2019/02/25</v>
      </c>
      <c r="Q49" s="83">
        <f t="shared" si="1"/>
        <v>2019</v>
      </c>
      <c r="R49" s="83">
        <f t="shared" si="2"/>
        <v>2</v>
      </c>
      <c r="S49" s="83">
        <f t="shared" si="3"/>
        <v>25</v>
      </c>
      <c r="T49" s="80">
        <f t="shared" si="4"/>
        <v>2018</v>
      </c>
      <c r="U49" s="84">
        <v>42120000</v>
      </c>
      <c r="V49" s="206">
        <v>1</v>
      </c>
      <c r="W49" s="80"/>
      <c r="X49" s="86">
        <v>35057661</v>
      </c>
      <c r="Y49" s="86">
        <f t="shared" si="5"/>
        <v>7062339</v>
      </c>
      <c r="Z49" s="80" t="s">
        <v>257</v>
      </c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7">
        <f t="shared" si="6"/>
        <v>7062338</v>
      </c>
      <c r="AO49" s="80"/>
      <c r="AP49" s="88">
        <f t="shared" si="7"/>
        <v>1</v>
      </c>
      <c r="AQ49" s="80" t="s">
        <v>90</v>
      </c>
      <c r="AR49" s="80"/>
      <c r="AS49" s="80"/>
      <c r="AT49" s="80"/>
      <c r="AU49" s="80"/>
      <c r="AV49" s="80" t="s">
        <v>214</v>
      </c>
      <c r="AW49" s="80"/>
      <c r="AX49" s="80"/>
      <c r="AY49" s="80"/>
      <c r="AZ49" s="80" t="s">
        <v>92</v>
      </c>
      <c r="BA49" s="80"/>
      <c r="BB49" s="80"/>
      <c r="BC49" s="80"/>
      <c r="BD49" s="80"/>
      <c r="BE49" s="80"/>
      <c r="BF49" s="80"/>
      <c r="BG49" s="83">
        <f t="shared" si="8"/>
        <v>5</v>
      </c>
      <c r="BH49" s="80" t="s">
        <v>215</v>
      </c>
      <c r="BI49" s="88">
        <f t="shared" si="9"/>
        <v>42119999</v>
      </c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</row>
    <row r="50" spans="1:75" ht="13.5" customHeight="1">
      <c r="A50" s="80" t="s">
        <v>318</v>
      </c>
      <c r="B50" s="80" t="s">
        <v>83</v>
      </c>
      <c r="C50" s="80"/>
      <c r="D50" s="80"/>
      <c r="E50" s="80" t="s">
        <v>84</v>
      </c>
      <c r="F50" s="80" t="s">
        <v>210</v>
      </c>
      <c r="G50" s="80"/>
      <c r="H50" s="80"/>
      <c r="I50" s="80" t="s">
        <v>319</v>
      </c>
      <c r="J50" s="80" t="s">
        <v>87</v>
      </c>
      <c r="K50" s="80" t="s">
        <v>212</v>
      </c>
      <c r="L50" s="80">
        <v>5</v>
      </c>
      <c r="M50" s="80">
        <f>VLOOKUP(L50,'[2]償却率（定額法）'!$B$6:$C$104,2)</f>
        <v>0.2</v>
      </c>
      <c r="N50" s="126" t="s">
        <v>320</v>
      </c>
      <c r="O50" s="126"/>
      <c r="P50" s="82" t="str">
        <f t="shared" si="0"/>
        <v>2020/03/16</v>
      </c>
      <c r="Q50" s="83">
        <f t="shared" si="1"/>
        <v>2020</v>
      </c>
      <c r="R50" s="83">
        <f t="shared" si="2"/>
        <v>3</v>
      </c>
      <c r="S50" s="83">
        <f t="shared" si="3"/>
        <v>16</v>
      </c>
      <c r="T50" s="80">
        <f t="shared" si="4"/>
        <v>2019</v>
      </c>
      <c r="U50" s="84">
        <v>33000000</v>
      </c>
      <c r="V50" s="206">
        <v>1</v>
      </c>
      <c r="W50" s="80"/>
      <c r="X50" s="86">
        <v>20358992</v>
      </c>
      <c r="Y50" s="86">
        <f t="shared" si="5"/>
        <v>12641008</v>
      </c>
      <c r="Z50" s="80" t="s">
        <v>257</v>
      </c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7">
        <f t="shared" si="6"/>
        <v>6600000</v>
      </c>
      <c r="AO50" s="80"/>
      <c r="AP50" s="88">
        <f t="shared" si="7"/>
        <v>6041008</v>
      </c>
      <c r="AQ50" s="80" t="s">
        <v>90</v>
      </c>
      <c r="AR50" s="80"/>
      <c r="AS50" s="80"/>
      <c r="AT50" s="80"/>
      <c r="AU50" s="80"/>
      <c r="AV50" s="80" t="s">
        <v>214</v>
      </c>
      <c r="AW50" s="80"/>
      <c r="AX50" s="80"/>
      <c r="AY50" s="80"/>
      <c r="AZ50" s="80" t="s">
        <v>92</v>
      </c>
      <c r="BA50" s="80"/>
      <c r="BB50" s="80"/>
      <c r="BC50" s="80"/>
      <c r="BD50" s="80"/>
      <c r="BE50" s="80"/>
      <c r="BF50" s="80"/>
      <c r="BG50" s="83">
        <f t="shared" si="8"/>
        <v>4</v>
      </c>
      <c r="BH50" s="80" t="s">
        <v>215</v>
      </c>
      <c r="BI50" s="88">
        <f t="shared" si="9"/>
        <v>26958992</v>
      </c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</row>
    <row r="51" spans="1:75" ht="13.5" customHeight="1">
      <c r="A51" s="80" t="s">
        <v>321</v>
      </c>
      <c r="B51" s="80" t="s">
        <v>83</v>
      </c>
      <c r="C51" s="80"/>
      <c r="D51" s="80"/>
      <c r="E51" s="80" t="s">
        <v>84</v>
      </c>
      <c r="F51" s="80" t="s">
        <v>210</v>
      </c>
      <c r="G51" s="80"/>
      <c r="H51" s="80"/>
      <c r="I51" s="80" t="s">
        <v>322</v>
      </c>
      <c r="J51" s="80" t="s">
        <v>87</v>
      </c>
      <c r="K51" s="80" t="s">
        <v>212</v>
      </c>
      <c r="L51" s="80">
        <v>5</v>
      </c>
      <c r="M51" s="80">
        <f>VLOOKUP(L51,'[2]償却率（定額法）'!$B$6:$C$104,2)</f>
        <v>0.2</v>
      </c>
      <c r="N51" s="126" t="s">
        <v>323</v>
      </c>
      <c r="O51" s="126"/>
      <c r="P51" s="82" t="str">
        <f t="shared" si="0"/>
        <v>2021/03/26</v>
      </c>
      <c r="Q51" s="83">
        <f t="shared" si="1"/>
        <v>2021</v>
      </c>
      <c r="R51" s="83">
        <f t="shared" si="2"/>
        <v>3</v>
      </c>
      <c r="S51" s="83">
        <f t="shared" si="3"/>
        <v>26</v>
      </c>
      <c r="T51" s="80">
        <f t="shared" si="4"/>
        <v>2020</v>
      </c>
      <c r="U51" s="84">
        <v>7370000</v>
      </c>
      <c r="V51" s="206">
        <v>1</v>
      </c>
      <c r="W51" s="80"/>
      <c r="X51" s="86">
        <v>3073178</v>
      </c>
      <c r="Y51" s="86">
        <f t="shared" si="5"/>
        <v>4296822</v>
      </c>
      <c r="Z51" s="80" t="s">
        <v>257</v>
      </c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7">
        <f t="shared" si="6"/>
        <v>1474000</v>
      </c>
      <c r="AO51" s="80"/>
      <c r="AP51" s="88">
        <f t="shared" si="7"/>
        <v>2822822</v>
      </c>
      <c r="AQ51" s="80" t="s">
        <v>90</v>
      </c>
      <c r="AR51" s="80"/>
      <c r="AS51" s="80"/>
      <c r="AT51" s="80"/>
      <c r="AU51" s="80"/>
      <c r="AV51" s="80" t="s">
        <v>214</v>
      </c>
      <c r="AW51" s="80"/>
      <c r="AX51" s="80"/>
      <c r="AY51" s="80"/>
      <c r="AZ51" s="80" t="s">
        <v>92</v>
      </c>
      <c r="BA51" s="80"/>
      <c r="BB51" s="80"/>
      <c r="BC51" s="80"/>
      <c r="BD51" s="80"/>
      <c r="BE51" s="80"/>
      <c r="BF51" s="80"/>
      <c r="BG51" s="83">
        <f t="shared" si="8"/>
        <v>3</v>
      </c>
      <c r="BH51" s="80" t="s">
        <v>215</v>
      </c>
      <c r="BI51" s="88">
        <f t="shared" si="9"/>
        <v>4547178</v>
      </c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</row>
    <row r="52" spans="1:75" ht="13.5" customHeight="1">
      <c r="A52" s="80" t="s">
        <v>324</v>
      </c>
      <c r="B52" s="80" t="s">
        <v>83</v>
      </c>
      <c r="C52" s="80"/>
      <c r="D52" s="80"/>
      <c r="E52" s="80" t="s">
        <v>84</v>
      </c>
      <c r="F52" s="80" t="s">
        <v>210</v>
      </c>
      <c r="G52" s="80"/>
      <c r="H52" s="80"/>
      <c r="I52" s="80" t="s">
        <v>325</v>
      </c>
      <c r="J52" s="80" t="s">
        <v>87</v>
      </c>
      <c r="K52" s="80" t="s">
        <v>212</v>
      </c>
      <c r="L52" s="80">
        <v>5</v>
      </c>
      <c r="M52" s="80">
        <f>VLOOKUP(L52,'[2]償却率（定額法）'!$B$6:$C$104,2)</f>
        <v>0.2</v>
      </c>
      <c r="N52" s="126">
        <v>44890</v>
      </c>
      <c r="O52" s="126"/>
      <c r="P52" s="82">
        <f t="shared" si="0"/>
        <v>44890</v>
      </c>
      <c r="Q52" s="83">
        <f t="shared" si="1"/>
        <v>2022</v>
      </c>
      <c r="R52" s="83">
        <f t="shared" si="2"/>
        <v>11</v>
      </c>
      <c r="S52" s="83">
        <f t="shared" si="3"/>
        <v>25</v>
      </c>
      <c r="T52" s="80">
        <f t="shared" si="4"/>
        <v>2022</v>
      </c>
      <c r="U52" s="84">
        <v>30910000</v>
      </c>
      <c r="V52" s="206">
        <v>1</v>
      </c>
      <c r="W52" s="80"/>
      <c r="X52" s="86">
        <v>0</v>
      </c>
      <c r="Y52" s="86">
        <f t="shared" si="5"/>
        <v>30910000</v>
      </c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7">
        <f t="shared" si="6"/>
        <v>6182000</v>
      </c>
      <c r="AO52" s="80"/>
      <c r="AP52" s="88">
        <f t="shared" si="7"/>
        <v>24728000</v>
      </c>
      <c r="AQ52" s="80" t="s">
        <v>90</v>
      </c>
      <c r="AR52" s="80"/>
      <c r="AS52" s="80"/>
      <c r="AT52" s="80"/>
      <c r="AU52" s="80"/>
      <c r="AV52" s="80" t="s">
        <v>214</v>
      </c>
      <c r="AW52" s="80"/>
      <c r="AX52" s="80"/>
      <c r="AY52" s="80"/>
      <c r="AZ52" s="80" t="s">
        <v>92</v>
      </c>
      <c r="BA52" s="80"/>
      <c r="BB52" s="80"/>
      <c r="BC52" s="80"/>
      <c r="BD52" s="80"/>
      <c r="BE52" s="80"/>
      <c r="BF52" s="80"/>
      <c r="BG52" s="83">
        <f t="shared" si="8"/>
        <v>1</v>
      </c>
      <c r="BH52" s="80" t="s">
        <v>215</v>
      </c>
      <c r="BI52" s="88">
        <f t="shared" si="9"/>
        <v>6182000</v>
      </c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</row>
    <row r="53" spans="1:75" ht="13.5" customHeight="1">
      <c r="A53" s="80" t="s">
        <v>326</v>
      </c>
      <c r="B53" s="80" t="s">
        <v>83</v>
      </c>
      <c r="C53" s="80"/>
      <c r="D53" s="80"/>
      <c r="E53" s="80" t="s">
        <v>84</v>
      </c>
      <c r="F53" s="80" t="s">
        <v>210</v>
      </c>
      <c r="G53" s="80"/>
      <c r="H53" s="80"/>
      <c r="I53" s="80" t="s">
        <v>327</v>
      </c>
      <c r="J53" s="80" t="s">
        <v>87</v>
      </c>
      <c r="K53" s="80" t="s">
        <v>268</v>
      </c>
      <c r="L53" s="80">
        <v>5</v>
      </c>
      <c r="M53" s="80">
        <f>VLOOKUP(L53,'[2]償却率（定額法）'!$B$6:$C$104,2)</f>
        <v>0.2</v>
      </c>
      <c r="N53" s="126">
        <v>44890</v>
      </c>
      <c r="O53" s="126"/>
      <c r="P53" s="82">
        <f t="shared" si="0"/>
        <v>44890</v>
      </c>
      <c r="Q53" s="83">
        <f t="shared" si="1"/>
        <v>2022</v>
      </c>
      <c r="R53" s="83">
        <f t="shared" si="2"/>
        <v>11</v>
      </c>
      <c r="S53" s="83">
        <f t="shared" si="3"/>
        <v>25</v>
      </c>
      <c r="T53" s="80">
        <f t="shared" si="4"/>
        <v>2022</v>
      </c>
      <c r="U53" s="84">
        <v>1925000</v>
      </c>
      <c r="V53" s="206">
        <v>1</v>
      </c>
      <c r="W53" s="80"/>
      <c r="X53" s="86">
        <v>0</v>
      </c>
      <c r="Y53" s="86">
        <f t="shared" si="5"/>
        <v>1925000</v>
      </c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7">
        <f t="shared" si="6"/>
        <v>385000</v>
      </c>
      <c r="AO53" s="80"/>
      <c r="AP53" s="88">
        <f t="shared" si="7"/>
        <v>1540000</v>
      </c>
      <c r="AQ53" s="80" t="s">
        <v>90</v>
      </c>
      <c r="AR53" s="80"/>
      <c r="AS53" s="80"/>
      <c r="AT53" s="80"/>
      <c r="AU53" s="80"/>
      <c r="AV53" s="80" t="s">
        <v>264</v>
      </c>
      <c r="AW53" s="80"/>
      <c r="AX53" s="80"/>
      <c r="AY53" s="80"/>
      <c r="AZ53" s="80" t="s">
        <v>92</v>
      </c>
      <c r="BA53" s="80"/>
      <c r="BB53" s="80"/>
      <c r="BC53" s="80"/>
      <c r="BD53" s="80"/>
      <c r="BE53" s="80"/>
      <c r="BF53" s="80"/>
      <c r="BG53" s="83">
        <f t="shared" si="8"/>
        <v>1</v>
      </c>
      <c r="BH53" s="80" t="s">
        <v>215</v>
      </c>
      <c r="BI53" s="88">
        <f t="shared" si="9"/>
        <v>385000</v>
      </c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</row>
    <row r="54" spans="1:75" ht="13.5" customHeight="1">
      <c r="A54" s="80" t="s">
        <v>328</v>
      </c>
      <c r="B54" s="80" t="s">
        <v>83</v>
      </c>
      <c r="C54" s="80"/>
      <c r="D54" s="80"/>
      <c r="E54" s="80" t="s">
        <v>84</v>
      </c>
      <c r="F54" s="80" t="s">
        <v>210</v>
      </c>
      <c r="G54" s="80"/>
      <c r="H54" s="80"/>
      <c r="I54" s="80" t="s">
        <v>329</v>
      </c>
      <c r="J54" s="80" t="s">
        <v>87</v>
      </c>
      <c r="K54" s="80" t="s">
        <v>268</v>
      </c>
      <c r="L54" s="80">
        <v>5</v>
      </c>
      <c r="M54" s="80">
        <f>VLOOKUP(L54,'[2]償却率（定額法）'!$B$6:$C$104,2)</f>
        <v>0.2</v>
      </c>
      <c r="N54" s="126">
        <v>44890</v>
      </c>
      <c r="O54" s="126"/>
      <c r="P54" s="82">
        <f t="shared" si="0"/>
        <v>44890</v>
      </c>
      <c r="Q54" s="83">
        <f t="shared" si="1"/>
        <v>2022</v>
      </c>
      <c r="R54" s="83">
        <f t="shared" si="2"/>
        <v>11</v>
      </c>
      <c r="S54" s="83">
        <f t="shared" si="3"/>
        <v>25</v>
      </c>
      <c r="T54" s="80">
        <f t="shared" si="4"/>
        <v>2022</v>
      </c>
      <c r="U54" s="84">
        <v>2365000</v>
      </c>
      <c r="V54" s="206">
        <v>1</v>
      </c>
      <c r="W54" s="80"/>
      <c r="X54" s="86">
        <v>0</v>
      </c>
      <c r="Y54" s="86">
        <f t="shared" si="5"/>
        <v>2365000</v>
      </c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7">
        <f t="shared" si="6"/>
        <v>473000</v>
      </c>
      <c r="AO54" s="80"/>
      <c r="AP54" s="88">
        <f t="shared" si="7"/>
        <v>1892000</v>
      </c>
      <c r="AQ54" s="80" t="s">
        <v>90</v>
      </c>
      <c r="AR54" s="80"/>
      <c r="AS54" s="80"/>
      <c r="AT54" s="80"/>
      <c r="AU54" s="80"/>
      <c r="AV54" s="80" t="s">
        <v>264</v>
      </c>
      <c r="AW54" s="80"/>
      <c r="AX54" s="80"/>
      <c r="AY54" s="80"/>
      <c r="AZ54" s="80" t="s">
        <v>92</v>
      </c>
      <c r="BA54" s="80"/>
      <c r="BB54" s="80"/>
      <c r="BC54" s="80"/>
      <c r="BD54" s="80"/>
      <c r="BE54" s="80"/>
      <c r="BF54" s="80"/>
      <c r="BG54" s="83">
        <f t="shared" si="8"/>
        <v>1</v>
      </c>
      <c r="BH54" s="80" t="s">
        <v>215</v>
      </c>
      <c r="BI54" s="88">
        <f t="shared" si="9"/>
        <v>473000</v>
      </c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</row>
    <row r="55" spans="1:75" ht="13.5" customHeight="1">
      <c r="A55" s="92" t="s">
        <v>330</v>
      </c>
      <c r="B55" s="80" t="s">
        <v>83</v>
      </c>
      <c r="C55" s="80"/>
      <c r="D55" s="80"/>
      <c r="E55" s="80" t="s">
        <v>84</v>
      </c>
      <c r="F55" s="80" t="s">
        <v>210</v>
      </c>
      <c r="G55" s="80"/>
      <c r="H55" s="80"/>
      <c r="I55" s="80" t="s">
        <v>331</v>
      </c>
      <c r="J55" s="80" t="s">
        <v>87</v>
      </c>
      <c r="K55" s="80" t="s">
        <v>212</v>
      </c>
      <c r="L55" s="80">
        <v>5</v>
      </c>
      <c r="M55" s="80">
        <f>VLOOKUP(L55,'[2]償却率（定額法）'!$B$6:$C$104,2)</f>
        <v>0.2</v>
      </c>
      <c r="N55" s="126">
        <v>45271</v>
      </c>
      <c r="O55" s="126"/>
      <c r="P55" s="82">
        <f t="shared" si="0"/>
        <v>45271</v>
      </c>
      <c r="Q55" s="83">
        <f t="shared" si="1"/>
        <v>2023</v>
      </c>
      <c r="R55" s="83">
        <f t="shared" si="2"/>
        <v>12</v>
      </c>
      <c r="S55" s="83">
        <f t="shared" si="3"/>
        <v>11</v>
      </c>
      <c r="T55" s="80">
        <f t="shared" si="4"/>
        <v>2023</v>
      </c>
      <c r="U55" s="84">
        <v>31388500</v>
      </c>
      <c r="V55" s="206">
        <v>1</v>
      </c>
      <c r="W55" s="80"/>
      <c r="X55" s="86">
        <f t="shared" ref="X55:X57" si="10">IF(BG55=0,0,IF(BG55&gt;L55,U55-1,ROUND((U55*M55)*(BG55-1),0)))</f>
        <v>0</v>
      </c>
      <c r="Y55" s="86">
        <f t="shared" si="5"/>
        <v>31388500</v>
      </c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7">
        <f t="shared" si="6"/>
        <v>0</v>
      </c>
      <c r="AO55" s="80"/>
      <c r="AP55" s="88">
        <f t="shared" si="7"/>
        <v>31388500</v>
      </c>
      <c r="AQ55" s="80" t="s">
        <v>90</v>
      </c>
      <c r="AR55" s="80"/>
      <c r="AS55" s="80"/>
      <c r="AT55" s="80"/>
      <c r="AU55" s="80"/>
      <c r="AV55" s="80" t="s">
        <v>264</v>
      </c>
      <c r="AW55" s="80"/>
      <c r="AX55" s="80"/>
      <c r="AY55" s="80"/>
      <c r="AZ55" s="80" t="s">
        <v>92</v>
      </c>
      <c r="BA55" s="80"/>
      <c r="BB55" s="80"/>
      <c r="BC55" s="80"/>
      <c r="BD55" s="80"/>
      <c r="BE55" s="80"/>
      <c r="BF55" s="80"/>
      <c r="BG55" s="83">
        <f t="shared" si="8"/>
        <v>0</v>
      </c>
      <c r="BH55" s="80" t="s">
        <v>215</v>
      </c>
      <c r="BI55" s="88">
        <f t="shared" si="9"/>
        <v>0</v>
      </c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</row>
    <row r="56" spans="1:75" ht="13.5" customHeight="1">
      <c r="A56" s="92" t="s">
        <v>332</v>
      </c>
      <c r="B56" s="80" t="s">
        <v>83</v>
      </c>
      <c r="C56" s="80"/>
      <c r="D56" s="80"/>
      <c r="E56" s="80" t="s">
        <v>84</v>
      </c>
      <c r="F56" s="80" t="s">
        <v>210</v>
      </c>
      <c r="G56" s="80"/>
      <c r="H56" s="80"/>
      <c r="I56" s="80" t="s">
        <v>333</v>
      </c>
      <c r="J56" s="80" t="s">
        <v>87</v>
      </c>
      <c r="K56" s="80" t="s">
        <v>268</v>
      </c>
      <c r="L56" s="80">
        <v>5</v>
      </c>
      <c r="M56" s="80">
        <f>VLOOKUP(L56,'[2]償却率（定額法）'!$B$6:$C$104,2)</f>
        <v>0.2</v>
      </c>
      <c r="N56" s="126">
        <v>45271</v>
      </c>
      <c r="O56" s="126"/>
      <c r="P56" s="82">
        <f t="shared" si="0"/>
        <v>45271</v>
      </c>
      <c r="Q56" s="83">
        <f t="shared" si="1"/>
        <v>2023</v>
      </c>
      <c r="R56" s="83">
        <f t="shared" si="2"/>
        <v>12</v>
      </c>
      <c r="S56" s="83">
        <f t="shared" si="3"/>
        <v>11</v>
      </c>
      <c r="T56" s="80">
        <f t="shared" si="4"/>
        <v>2023</v>
      </c>
      <c r="U56" s="84">
        <v>2711500</v>
      </c>
      <c r="V56" s="206">
        <v>1</v>
      </c>
      <c r="W56" s="80"/>
      <c r="X56" s="86">
        <f t="shared" si="10"/>
        <v>0</v>
      </c>
      <c r="Y56" s="86">
        <f t="shared" si="5"/>
        <v>2711500</v>
      </c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7">
        <f t="shared" si="6"/>
        <v>0</v>
      </c>
      <c r="AO56" s="80"/>
      <c r="AP56" s="88">
        <f t="shared" si="7"/>
        <v>2711500</v>
      </c>
      <c r="AQ56" s="80" t="s">
        <v>90</v>
      </c>
      <c r="AR56" s="80"/>
      <c r="AS56" s="80"/>
      <c r="AT56" s="80"/>
      <c r="AU56" s="80"/>
      <c r="AV56" s="80" t="s">
        <v>264</v>
      </c>
      <c r="AW56" s="80"/>
      <c r="AX56" s="80"/>
      <c r="AY56" s="80"/>
      <c r="AZ56" s="80" t="s">
        <v>92</v>
      </c>
      <c r="BA56" s="80"/>
      <c r="BB56" s="80"/>
      <c r="BC56" s="80"/>
      <c r="BD56" s="80"/>
      <c r="BE56" s="80"/>
      <c r="BF56" s="80"/>
      <c r="BG56" s="83">
        <f t="shared" si="8"/>
        <v>0</v>
      </c>
      <c r="BH56" s="80" t="s">
        <v>215</v>
      </c>
      <c r="BI56" s="88">
        <f t="shared" si="9"/>
        <v>0</v>
      </c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</row>
    <row r="57" spans="1:75" ht="13.5" customHeight="1">
      <c r="A57" s="92" t="s">
        <v>334</v>
      </c>
      <c r="B57" s="80" t="s">
        <v>83</v>
      </c>
      <c r="C57" s="80"/>
      <c r="D57" s="80"/>
      <c r="E57" s="80" t="s">
        <v>84</v>
      </c>
      <c r="F57" s="80" t="s">
        <v>210</v>
      </c>
      <c r="G57" s="80"/>
      <c r="H57" s="80"/>
      <c r="I57" s="80" t="s">
        <v>335</v>
      </c>
      <c r="J57" s="80" t="s">
        <v>87</v>
      </c>
      <c r="K57" s="80" t="s">
        <v>268</v>
      </c>
      <c r="L57" s="80">
        <v>5</v>
      </c>
      <c r="M57" s="80">
        <f>VLOOKUP(L57,'[2]償却率（定額法）'!$B$6:$C$104,2)</f>
        <v>0.2</v>
      </c>
      <c r="N57" s="126">
        <v>45247</v>
      </c>
      <c r="O57" s="126"/>
      <c r="P57" s="82">
        <f t="shared" si="0"/>
        <v>45247</v>
      </c>
      <c r="Q57" s="83">
        <f t="shared" si="1"/>
        <v>2023</v>
      </c>
      <c r="R57" s="83">
        <f t="shared" si="2"/>
        <v>11</v>
      </c>
      <c r="S57" s="83">
        <f t="shared" si="3"/>
        <v>17</v>
      </c>
      <c r="T57" s="80">
        <f t="shared" si="4"/>
        <v>2023</v>
      </c>
      <c r="U57" s="84">
        <v>4125500</v>
      </c>
      <c r="V57" s="206">
        <v>1</v>
      </c>
      <c r="W57" s="80"/>
      <c r="X57" s="86">
        <f t="shared" si="10"/>
        <v>0</v>
      </c>
      <c r="Y57" s="86">
        <f t="shared" si="5"/>
        <v>4125500</v>
      </c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7">
        <f t="shared" si="6"/>
        <v>0</v>
      </c>
      <c r="AO57" s="80"/>
      <c r="AP57" s="88">
        <f t="shared" si="7"/>
        <v>4125500</v>
      </c>
      <c r="AQ57" s="80" t="s">
        <v>90</v>
      </c>
      <c r="AR57" s="80"/>
      <c r="AS57" s="80"/>
      <c r="AT57" s="80"/>
      <c r="AU57" s="80"/>
      <c r="AV57" s="80" t="s">
        <v>264</v>
      </c>
      <c r="AW57" s="80"/>
      <c r="AX57" s="80"/>
      <c r="AY57" s="80"/>
      <c r="AZ57" s="80" t="s">
        <v>92</v>
      </c>
      <c r="BA57" s="80"/>
      <c r="BB57" s="80"/>
      <c r="BC57" s="80"/>
      <c r="BD57" s="80"/>
      <c r="BE57" s="80"/>
      <c r="BF57" s="80"/>
      <c r="BG57" s="83">
        <f t="shared" si="8"/>
        <v>0</v>
      </c>
      <c r="BH57" s="80" t="s">
        <v>215</v>
      </c>
      <c r="BI57" s="88">
        <f t="shared" si="9"/>
        <v>0</v>
      </c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</row>
    <row r="58" spans="1:75" ht="13.5" customHeight="1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80"/>
      <c r="O58" s="180"/>
      <c r="P58" s="180"/>
      <c r="Q58" s="179"/>
      <c r="R58" s="179"/>
      <c r="S58" s="179"/>
      <c r="T58" s="179"/>
      <c r="U58" s="182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</row>
    <row r="59" spans="1:75" ht="13.5" customHeight="1">
      <c r="A59" s="179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80"/>
      <c r="O59" s="180"/>
      <c r="P59" s="180"/>
      <c r="Q59" s="179"/>
      <c r="R59" s="179"/>
      <c r="S59" s="179"/>
      <c r="T59" s="179"/>
      <c r="U59" s="182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</row>
    <row r="60" spans="1:75" ht="13.5" customHeight="1">
      <c r="A60" s="179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80"/>
      <c r="O60" s="180"/>
      <c r="P60" s="180"/>
      <c r="Q60" s="179"/>
      <c r="R60" s="179"/>
      <c r="S60" s="179"/>
      <c r="T60" s="179"/>
      <c r="U60" s="182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</row>
    <row r="61" spans="1:75" ht="13.5" customHeight="1">
      <c r="A61" s="179"/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80"/>
      <c r="O61" s="180"/>
      <c r="P61" s="180"/>
      <c r="Q61" s="179"/>
      <c r="R61" s="179"/>
      <c r="S61" s="179"/>
      <c r="T61" s="179"/>
      <c r="U61" s="182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</row>
    <row r="62" spans="1:75" ht="13.5" customHeight="1">
      <c r="A62" s="179"/>
      <c r="B62" s="179"/>
      <c r="C62" s="179"/>
      <c r="D62" s="179"/>
      <c r="E62" s="179"/>
      <c r="F62" s="179"/>
      <c r="G62" s="179"/>
      <c r="H62" s="179"/>
      <c r="I62" s="179"/>
      <c r="J62" s="179"/>
      <c r="K62" s="179"/>
      <c r="L62" s="179"/>
      <c r="M62" s="179"/>
      <c r="N62" s="180"/>
      <c r="O62" s="180"/>
      <c r="P62" s="180"/>
      <c r="Q62" s="179"/>
      <c r="R62" s="179"/>
      <c r="S62" s="179"/>
      <c r="T62" s="179"/>
      <c r="U62" s="182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</row>
    <row r="63" spans="1:75" ht="13.5" customHeight="1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79"/>
      <c r="L63" s="179"/>
      <c r="M63" s="179"/>
      <c r="N63" s="180"/>
      <c r="O63" s="180"/>
      <c r="P63" s="180"/>
      <c r="Q63" s="179"/>
      <c r="R63" s="179"/>
      <c r="S63" s="179"/>
      <c r="T63" s="179"/>
      <c r="U63" s="182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</row>
    <row r="64" spans="1:75" ht="13.5" customHeight="1">
      <c r="A64" s="179"/>
      <c r="B64" s="179"/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80"/>
      <c r="O64" s="180"/>
      <c r="P64" s="180"/>
      <c r="Q64" s="179"/>
      <c r="R64" s="179"/>
      <c r="S64" s="179"/>
      <c r="T64" s="179"/>
      <c r="U64" s="182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</row>
    <row r="65" spans="1:75" ht="13.5" customHeight="1">
      <c r="A65" s="179"/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80"/>
      <c r="O65" s="180"/>
      <c r="P65" s="180"/>
      <c r="Q65" s="179"/>
      <c r="R65" s="179"/>
      <c r="S65" s="179"/>
      <c r="T65" s="179"/>
      <c r="U65" s="182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</row>
    <row r="66" spans="1:75" ht="13.5" customHeight="1">
      <c r="A66" s="179"/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80"/>
      <c r="O66" s="180"/>
      <c r="P66" s="180"/>
      <c r="Q66" s="179"/>
      <c r="R66" s="179"/>
      <c r="S66" s="179"/>
      <c r="T66" s="179"/>
      <c r="U66" s="182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</row>
    <row r="67" spans="1:75" ht="13.5" customHeight="1">
      <c r="A67" s="179"/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80"/>
      <c r="O67" s="180"/>
      <c r="P67" s="180"/>
      <c r="Q67" s="179"/>
      <c r="R67" s="179"/>
      <c r="S67" s="179"/>
      <c r="T67" s="179"/>
      <c r="U67" s="182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</row>
    <row r="68" spans="1:75" ht="13.5" customHeight="1">
      <c r="A68" s="179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80"/>
      <c r="O68" s="180"/>
      <c r="P68" s="180"/>
      <c r="Q68" s="179"/>
      <c r="R68" s="179"/>
      <c r="S68" s="179"/>
      <c r="T68" s="179"/>
      <c r="U68" s="182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</row>
    <row r="69" spans="1:75" ht="13.5" customHeight="1">
      <c r="A69" s="179"/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80"/>
      <c r="O69" s="180"/>
      <c r="P69" s="180"/>
      <c r="Q69" s="179"/>
      <c r="R69" s="179"/>
      <c r="S69" s="179"/>
      <c r="T69" s="179"/>
      <c r="U69" s="182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</row>
    <row r="70" spans="1:75" ht="13.5" customHeight="1">
      <c r="A70" s="179"/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80"/>
      <c r="O70" s="180"/>
      <c r="P70" s="180"/>
      <c r="Q70" s="179"/>
      <c r="R70" s="179"/>
      <c r="S70" s="179"/>
      <c r="T70" s="179"/>
      <c r="U70" s="182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</row>
    <row r="71" spans="1:75" ht="13.5" customHeight="1">
      <c r="A71" s="179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80"/>
      <c r="O71" s="180"/>
      <c r="P71" s="180"/>
      <c r="Q71" s="179"/>
      <c r="R71" s="179"/>
      <c r="S71" s="179"/>
      <c r="T71" s="179"/>
      <c r="U71" s="182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</row>
    <row r="72" spans="1:75" ht="13.5" customHeight="1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80"/>
      <c r="O72" s="180"/>
      <c r="P72" s="180"/>
      <c r="Q72" s="179"/>
      <c r="R72" s="179"/>
      <c r="S72" s="179"/>
      <c r="T72" s="179"/>
      <c r="U72" s="182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</row>
    <row r="73" spans="1:75" ht="13.5" customHeight="1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80"/>
      <c r="O73" s="180"/>
      <c r="P73" s="180"/>
      <c r="Q73" s="179"/>
      <c r="R73" s="179"/>
      <c r="S73" s="179"/>
      <c r="T73" s="179"/>
      <c r="U73" s="182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</row>
    <row r="74" spans="1:75" ht="13.5" customHeight="1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80"/>
      <c r="O74" s="180"/>
      <c r="P74" s="180"/>
      <c r="Q74" s="179"/>
      <c r="R74" s="179"/>
      <c r="S74" s="179"/>
      <c r="T74" s="179"/>
      <c r="U74" s="182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</row>
    <row r="75" spans="1:75" ht="13.5" customHeight="1">
      <c r="A75" s="179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80"/>
      <c r="O75" s="180"/>
      <c r="P75" s="180"/>
      <c r="Q75" s="179"/>
      <c r="R75" s="179"/>
      <c r="S75" s="179"/>
      <c r="T75" s="179"/>
      <c r="U75" s="182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</row>
    <row r="76" spans="1:75" ht="13.5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80"/>
      <c r="O76" s="180"/>
      <c r="P76" s="180"/>
      <c r="Q76" s="179"/>
      <c r="R76" s="179"/>
      <c r="S76" s="179"/>
      <c r="T76" s="179"/>
      <c r="U76" s="182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</row>
    <row r="77" spans="1:75" ht="13.5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80"/>
      <c r="O77" s="180"/>
      <c r="P77" s="180"/>
      <c r="Q77" s="179"/>
      <c r="R77" s="179"/>
      <c r="S77" s="179"/>
      <c r="T77" s="179"/>
      <c r="U77" s="182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</row>
    <row r="78" spans="1:75" ht="13.5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0"/>
      <c r="O78" s="180"/>
      <c r="P78" s="180"/>
      <c r="Q78" s="179"/>
      <c r="R78" s="179"/>
      <c r="S78" s="179"/>
      <c r="T78" s="179"/>
      <c r="U78" s="182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</row>
    <row r="79" spans="1:75" ht="13.5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80"/>
      <c r="O79" s="180"/>
      <c r="P79" s="180"/>
      <c r="Q79" s="179"/>
      <c r="R79" s="179"/>
      <c r="S79" s="179"/>
      <c r="T79" s="179"/>
      <c r="U79" s="182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</row>
    <row r="80" spans="1:75" ht="13.5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80"/>
      <c r="O80" s="180"/>
      <c r="P80" s="180"/>
      <c r="Q80" s="179"/>
      <c r="R80" s="179"/>
      <c r="S80" s="179"/>
      <c r="T80" s="179"/>
      <c r="U80" s="182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</row>
    <row r="81" spans="1:75" ht="13.5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80"/>
      <c r="O81" s="180"/>
      <c r="P81" s="180"/>
      <c r="Q81" s="179"/>
      <c r="R81" s="179"/>
      <c r="S81" s="179"/>
      <c r="T81" s="179"/>
      <c r="U81" s="182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</row>
    <row r="82" spans="1:75" ht="13.5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80"/>
      <c r="O82" s="180"/>
      <c r="P82" s="180"/>
      <c r="Q82" s="179"/>
      <c r="R82" s="179"/>
      <c r="S82" s="179"/>
      <c r="T82" s="179"/>
      <c r="U82" s="182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</row>
    <row r="83" spans="1:75" ht="13.5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80"/>
      <c r="O83" s="180"/>
      <c r="P83" s="180"/>
      <c r="Q83" s="179"/>
      <c r="R83" s="179"/>
      <c r="S83" s="179"/>
      <c r="T83" s="179"/>
      <c r="U83" s="182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</row>
    <row r="84" spans="1:75" ht="13.5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80"/>
      <c r="O84" s="180"/>
      <c r="P84" s="180"/>
      <c r="Q84" s="179"/>
      <c r="R84" s="179"/>
      <c r="S84" s="179"/>
      <c r="T84" s="179"/>
      <c r="U84" s="182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</row>
    <row r="85" spans="1:75" ht="13.5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80"/>
      <c r="O85" s="180"/>
      <c r="P85" s="180"/>
      <c r="Q85" s="179"/>
      <c r="R85" s="179"/>
      <c r="S85" s="179"/>
      <c r="T85" s="179"/>
      <c r="U85" s="182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</row>
    <row r="86" spans="1:75" ht="13.5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80"/>
      <c r="O86" s="180"/>
      <c r="P86" s="180"/>
      <c r="Q86" s="179"/>
      <c r="R86" s="179"/>
      <c r="S86" s="179"/>
      <c r="T86" s="179"/>
      <c r="U86" s="182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</row>
    <row r="87" spans="1:75" ht="13.5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80"/>
      <c r="O87" s="180"/>
      <c r="P87" s="180"/>
      <c r="Q87" s="179"/>
      <c r="R87" s="179"/>
      <c r="S87" s="179"/>
      <c r="T87" s="179"/>
      <c r="U87" s="182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</row>
    <row r="88" spans="1:75" ht="13.5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80"/>
      <c r="O88" s="180"/>
      <c r="P88" s="180"/>
      <c r="Q88" s="179"/>
      <c r="R88" s="179"/>
      <c r="S88" s="179"/>
      <c r="T88" s="179"/>
      <c r="U88" s="182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</row>
    <row r="89" spans="1:75" ht="13.5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80"/>
      <c r="O89" s="180"/>
      <c r="P89" s="180"/>
      <c r="Q89" s="179"/>
      <c r="R89" s="179"/>
      <c r="S89" s="179"/>
      <c r="T89" s="179"/>
      <c r="U89" s="182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</row>
    <row r="90" spans="1:75" ht="13.5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80"/>
      <c r="O90" s="180"/>
      <c r="P90" s="180"/>
      <c r="Q90" s="179"/>
      <c r="R90" s="179"/>
      <c r="S90" s="179"/>
      <c r="T90" s="179"/>
      <c r="U90" s="182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</row>
    <row r="91" spans="1:75" ht="13.5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80"/>
      <c r="O91" s="180"/>
      <c r="P91" s="180"/>
      <c r="Q91" s="179"/>
      <c r="R91" s="179"/>
      <c r="S91" s="179"/>
      <c r="T91" s="179"/>
      <c r="U91" s="182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</row>
    <row r="92" spans="1:75" ht="13.5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80"/>
      <c r="O92" s="180"/>
      <c r="P92" s="180"/>
      <c r="Q92" s="179"/>
      <c r="R92" s="179"/>
      <c r="S92" s="179"/>
      <c r="T92" s="179"/>
      <c r="U92" s="182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</row>
    <row r="93" spans="1:75" ht="13.5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80"/>
      <c r="O93" s="180"/>
      <c r="P93" s="180"/>
      <c r="Q93" s="179"/>
      <c r="R93" s="179"/>
      <c r="S93" s="179"/>
      <c r="T93" s="179"/>
      <c r="U93" s="182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</row>
    <row r="94" spans="1:75" ht="13.5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80"/>
      <c r="O94" s="180"/>
      <c r="P94" s="180"/>
      <c r="Q94" s="179"/>
      <c r="R94" s="179"/>
      <c r="S94" s="179"/>
      <c r="T94" s="179"/>
      <c r="U94" s="182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</row>
    <row r="95" spans="1:75" ht="13.5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80"/>
      <c r="O95" s="180"/>
      <c r="P95" s="180"/>
      <c r="Q95" s="179"/>
      <c r="R95" s="179"/>
      <c r="S95" s="179"/>
      <c r="T95" s="179"/>
      <c r="U95" s="182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</row>
    <row r="96" spans="1:75" ht="13.5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80"/>
      <c r="O96" s="180"/>
      <c r="P96" s="180"/>
      <c r="Q96" s="179"/>
      <c r="R96" s="179"/>
      <c r="S96" s="179"/>
      <c r="T96" s="179"/>
      <c r="U96" s="182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</row>
    <row r="97" spans="1:75" ht="13.5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80"/>
      <c r="O97" s="180"/>
      <c r="P97" s="180"/>
      <c r="Q97" s="179"/>
      <c r="R97" s="179"/>
      <c r="S97" s="179"/>
      <c r="T97" s="179"/>
      <c r="U97" s="182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</row>
    <row r="98" spans="1:75" ht="13.5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80"/>
      <c r="O98" s="180"/>
      <c r="P98" s="180"/>
      <c r="Q98" s="179"/>
      <c r="R98" s="179"/>
      <c r="S98" s="179"/>
      <c r="T98" s="179"/>
      <c r="U98" s="182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</row>
    <row r="99" spans="1:75" ht="13.5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80"/>
      <c r="O99" s="180"/>
      <c r="P99" s="180"/>
      <c r="Q99" s="179"/>
      <c r="R99" s="179"/>
      <c r="S99" s="179"/>
      <c r="T99" s="179"/>
      <c r="U99" s="182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</row>
    <row r="100" spans="1:75" ht="13.5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80"/>
      <c r="O100" s="180"/>
      <c r="P100" s="180"/>
      <c r="Q100" s="179"/>
      <c r="R100" s="179"/>
      <c r="S100" s="179"/>
      <c r="T100" s="179"/>
      <c r="U100" s="182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</row>
    <row r="101" spans="1:75" ht="13.5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80"/>
      <c r="O101" s="180"/>
      <c r="P101" s="180"/>
      <c r="Q101" s="179"/>
      <c r="R101" s="179"/>
      <c r="S101" s="179"/>
      <c r="T101" s="179"/>
      <c r="U101" s="182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</row>
    <row r="102" spans="1:75" ht="13.5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80"/>
      <c r="O102" s="180"/>
      <c r="P102" s="180"/>
      <c r="Q102" s="179"/>
      <c r="R102" s="179"/>
      <c r="S102" s="179"/>
      <c r="T102" s="179"/>
      <c r="U102" s="182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</row>
    <row r="103" spans="1:75" ht="13.5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80"/>
      <c r="O103" s="180"/>
      <c r="P103" s="180"/>
      <c r="Q103" s="179"/>
      <c r="R103" s="179"/>
      <c r="S103" s="179"/>
      <c r="T103" s="179"/>
      <c r="U103" s="182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</row>
    <row r="104" spans="1:75" ht="13.5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80"/>
      <c r="O104" s="180"/>
      <c r="P104" s="180"/>
      <c r="Q104" s="179"/>
      <c r="R104" s="179"/>
      <c r="S104" s="179"/>
      <c r="T104" s="179"/>
      <c r="U104" s="182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</row>
    <row r="105" spans="1:75" ht="13.5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80"/>
      <c r="O105" s="180"/>
      <c r="P105" s="180"/>
      <c r="Q105" s="179"/>
      <c r="R105" s="179"/>
      <c r="S105" s="179"/>
      <c r="T105" s="179"/>
      <c r="U105" s="182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</row>
    <row r="106" spans="1:75" ht="13.5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80"/>
      <c r="O106" s="180"/>
      <c r="P106" s="180"/>
      <c r="Q106" s="179"/>
      <c r="R106" s="179"/>
      <c r="S106" s="179"/>
      <c r="T106" s="179"/>
      <c r="U106" s="182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</row>
    <row r="107" spans="1:75" ht="13.5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80"/>
      <c r="O107" s="180"/>
      <c r="P107" s="180"/>
      <c r="Q107" s="179"/>
      <c r="R107" s="179"/>
      <c r="S107" s="179"/>
      <c r="T107" s="179"/>
      <c r="U107" s="182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</row>
    <row r="108" spans="1:75" ht="13.5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80"/>
      <c r="O108" s="180"/>
      <c r="P108" s="180"/>
      <c r="Q108" s="179"/>
      <c r="R108" s="179"/>
      <c r="S108" s="179"/>
      <c r="T108" s="179"/>
      <c r="U108" s="182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</row>
    <row r="109" spans="1:75" ht="13.5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80"/>
      <c r="O109" s="180"/>
      <c r="P109" s="180"/>
      <c r="Q109" s="179"/>
      <c r="R109" s="179"/>
      <c r="S109" s="179"/>
      <c r="T109" s="179"/>
      <c r="U109" s="182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</row>
    <row r="110" spans="1:75" ht="13.5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80"/>
      <c r="O110" s="180"/>
      <c r="P110" s="180"/>
      <c r="Q110" s="179"/>
      <c r="R110" s="179"/>
      <c r="S110" s="179"/>
      <c r="T110" s="179"/>
      <c r="U110" s="182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</row>
    <row r="111" spans="1:75" ht="13.5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80"/>
      <c r="O111" s="180"/>
      <c r="P111" s="180"/>
      <c r="Q111" s="179"/>
      <c r="R111" s="179"/>
      <c r="S111" s="179"/>
      <c r="T111" s="179"/>
      <c r="U111" s="182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</row>
    <row r="112" spans="1:75" ht="13.5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80"/>
      <c r="O112" s="180"/>
      <c r="P112" s="180"/>
      <c r="Q112" s="179"/>
      <c r="R112" s="179"/>
      <c r="S112" s="179"/>
      <c r="T112" s="179"/>
      <c r="U112" s="182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</row>
    <row r="113" spans="1:75" ht="13.5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80"/>
      <c r="O113" s="180"/>
      <c r="P113" s="180"/>
      <c r="Q113" s="179"/>
      <c r="R113" s="179"/>
      <c r="S113" s="179"/>
      <c r="T113" s="179"/>
      <c r="U113" s="182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</row>
    <row r="114" spans="1:75" ht="13.5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80"/>
      <c r="O114" s="180"/>
      <c r="P114" s="180"/>
      <c r="Q114" s="179"/>
      <c r="R114" s="179"/>
      <c r="S114" s="179"/>
      <c r="T114" s="179"/>
      <c r="U114" s="182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</row>
    <row r="115" spans="1:75" ht="13.5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80"/>
      <c r="O115" s="180"/>
      <c r="P115" s="180"/>
      <c r="Q115" s="179"/>
      <c r="R115" s="179"/>
      <c r="S115" s="179"/>
      <c r="T115" s="179"/>
      <c r="U115" s="182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</row>
    <row r="116" spans="1:75" ht="13.5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80"/>
      <c r="O116" s="180"/>
      <c r="P116" s="180"/>
      <c r="Q116" s="179"/>
      <c r="R116" s="179"/>
      <c r="S116" s="179"/>
      <c r="T116" s="179"/>
      <c r="U116" s="182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</row>
    <row r="117" spans="1:75" ht="13.5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80"/>
      <c r="O117" s="180"/>
      <c r="P117" s="180"/>
      <c r="Q117" s="179"/>
      <c r="R117" s="179"/>
      <c r="S117" s="179"/>
      <c r="T117" s="179"/>
      <c r="U117" s="182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</row>
    <row r="118" spans="1:75" ht="13.5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80"/>
      <c r="O118" s="180"/>
      <c r="P118" s="180"/>
      <c r="Q118" s="179"/>
      <c r="R118" s="179"/>
      <c r="S118" s="179"/>
      <c r="T118" s="179"/>
      <c r="U118" s="182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</row>
    <row r="119" spans="1:75" ht="13.5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80"/>
      <c r="O119" s="180"/>
      <c r="P119" s="180"/>
      <c r="Q119" s="179"/>
      <c r="R119" s="179"/>
      <c r="S119" s="179"/>
      <c r="T119" s="179"/>
      <c r="U119" s="182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</row>
    <row r="120" spans="1:75" ht="13.5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80"/>
      <c r="O120" s="180"/>
      <c r="P120" s="180"/>
      <c r="Q120" s="179"/>
      <c r="R120" s="179"/>
      <c r="S120" s="179"/>
      <c r="T120" s="179"/>
      <c r="U120" s="182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</row>
    <row r="121" spans="1:75" ht="13.5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80"/>
      <c r="O121" s="180"/>
      <c r="P121" s="180"/>
      <c r="Q121" s="179"/>
      <c r="R121" s="179"/>
      <c r="S121" s="179"/>
      <c r="T121" s="179"/>
      <c r="U121" s="182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</row>
    <row r="122" spans="1:75" ht="13.5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80"/>
      <c r="O122" s="180"/>
      <c r="P122" s="180"/>
      <c r="Q122" s="179"/>
      <c r="R122" s="179"/>
      <c r="S122" s="179"/>
      <c r="T122" s="179"/>
      <c r="U122" s="182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</row>
    <row r="123" spans="1:75" ht="13.5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80"/>
      <c r="O123" s="180"/>
      <c r="P123" s="180"/>
      <c r="Q123" s="179"/>
      <c r="R123" s="179"/>
      <c r="S123" s="179"/>
      <c r="T123" s="179"/>
      <c r="U123" s="182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</row>
    <row r="124" spans="1:75" ht="13.5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80"/>
      <c r="O124" s="180"/>
      <c r="P124" s="180"/>
      <c r="Q124" s="179"/>
      <c r="R124" s="179"/>
      <c r="S124" s="179"/>
      <c r="T124" s="179"/>
      <c r="U124" s="182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</row>
    <row r="125" spans="1:75" ht="13.5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80"/>
      <c r="O125" s="180"/>
      <c r="P125" s="180"/>
      <c r="Q125" s="179"/>
      <c r="R125" s="179"/>
      <c r="S125" s="179"/>
      <c r="T125" s="179"/>
      <c r="U125" s="182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</row>
    <row r="126" spans="1:75" ht="13.5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80"/>
      <c r="O126" s="180"/>
      <c r="P126" s="180"/>
      <c r="Q126" s="179"/>
      <c r="R126" s="179"/>
      <c r="S126" s="179"/>
      <c r="T126" s="179"/>
      <c r="U126" s="182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</row>
    <row r="127" spans="1:75" ht="13.5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80"/>
      <c r="O127" s="180"/>
      <c r="P127" s="180"/>
      <c r="Q127" s="179"/>
      <c r="R127" s="179"/>
      <c r="S127" s="179"/>
      <c r="T127" s="179"/>
      <c r="U127" s="182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</row>
    <row r="128" spans="1:75" ht="13.5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80"/>
      <c r="O128" s="180"/>
      <c r="P128" s="180"/>
      <c r="Q128" s="179"/>
      <c r="R128" s="179"/>
      <c r="S128" s="179"/>
      <c r="T128" s="179"/>
      <c r="U128" s="182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</row>
    <row r="129" spans="1:75" ht="13.5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80"/>
      <c r="O129" s="180"/>
      <c r="P129" s="180"/>
      <c r="Q129" s="179"/>
      <c r="R129" s="179"/>
      <c r="S129" s="179"/>
      <c r="T129" s="179"/>
      <c r="U129" s="182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</row>
    <row r="130" spans="1:75" ht="13.5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80"/>
      <c r="O130" s="180"/>
      <c r="P130" s="180"/>
      <c r="Q130" s="179"/>
      <c r="R130" s="179"/>
      <c r="S130" s="179"/>
      <c r="T130" s="179"/>
      <c r="U130" s="182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</row>
    <row r="131" spans="1:75" ht="13.5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80"/>
      <c r="O131" s="180"/>
      <c r="P131" s="180"/>
      <c r="Q131" s="179"/>
      <c r="R131" s="179"/>
      <c r="S131" s="179"/>
      <c r="T131" s="179"/>
      <c r="U131" s="182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</row>
    <row r="132" spans="1:75" ht="13.5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80"/>
      <c r="O132" s="180"/>
      <c r="P132" s="180"/>
      <c r="Q132" s="179"/>
      <c r="R132" s="179"/>
      <c r="S132" s="179"/>
      <c r="T132" s="179"/>
      <c r="U132" s="182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</row>
    <row r="133" spans="1:75" ht="13.5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80"/>
      <c r="O133" s="180"/>
      <c r="P133" s="180"/>
      <c r="Q133" s="179"/>
      <c r="R133" s="179"/>
      <c r="S133" s="179"/>
      <c r="T133" s="179"/>
      <c r="U133" s="182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</row>
    <row r="134" spans="1:75" ht="13.5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80"/>
      <c r="O134" s="180"/>
      <c r="P134" s="180"/>
      <c r="Q134" s="179"/>
      <c r="R134" s="179"/>
      <c r="S134" s="179"/>
      <c r="T134" s="179"/>
      <c r="U134" s="182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</row>
    <row r="135" spans="1:75" ht="13.5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80"/>
      <c r="O135" s="180"/>
      <c r="P135" s="180"/>
      <c r="Q135" s="179"/>
      <c r="R135" s="179"/>
      <c r="S135" s="179"/>
      <c r="T135" s="179"/>
      <c r="U135" s="182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</row>
    <row r="136" spans="1:75" ht="13.5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80"/>
      <c r="O136" s="180"/>
      <c r="P136" s="180"/>
      <c r="Q136" s="179"/>
      <c r="R136" s="179"/>
      <c r="S136" s="179"/>
      <c r="T136" s="179"/>
      <c r="U136" s="182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</row>
    <row r="137" spans="1:75" ht="13.5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80"/>
      <c r="O137" s="180"/>
      <c r="P137" s="180"/>
      <c r="Q137" s="179"/>
      <c r="R137" s="179"/>
      <c r="S137" s="179"/>
      <c r="T137" s="179"/>
      <c r="U137" s="182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</row>
    <row r="138" spans="1:75" ht="13.5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80"/>
      <c r="O138" s="180"/>
      <c r="P138" s="180"/>
      <c r="Q138" s="179"/>
      <c r="R138" s="179"/>
      <c r="S138" s="179"/>
      <c r="T138" s="179"/>
      <c r="U138" s="182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</row>
    <row r="139" spans="1:75" ht="13.5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80"/>
      <c r="O139" s="180"/>
      <c r="P139" s="180"/>
      <c r="Q139" s="179"/>
      <c r="R139" s="179"/>
      <c r="S139" s="179"/>
      <c r="T139" s="179"/>
      <c r="U139" s="182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</row>
    <row r="140" spans="1:75" ht="13.5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80"/>
      <c r="O140" s="180"/>
      <c r="P140" s="180"/>
      <c r="Q140" s="179"/>
      <c r="R140" s="179"/>
      <c r="S140" s="179"/>
      <c r="T140" s="179"/>
      <c r="U140" s="182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</row>
    <row r="141" spans="1:75" ht="13.5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80"/>
      <c r="O141" s="180"/>
      <c r="P141" s="180"/>
      <c r="Q141" s="179"/>
      <c r="R141" s="179"/>
      <c r="S141" s="179"/>
      <c r="T141" s="179"/>
      <c r="U141" s="182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</row>
    <row r="142" spans="1:75" ht="13.5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80"/>
      <c r="O142" s="180"/>
      <c r="P142" s="180"/>
      <c r="Q142" s="179"/>
      <c r="R142" s="179"/>
      <c r="S142" s="179"/>
      <c r="T142" s="179"/>
      <c r="U142" s="182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</row>
    <row r="143" spans="1:75" ht="13.5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80"/>
      <c r="O143" s="180"/>
      <c r="P143" s="180"/>
      <c r="Q143" s="179"/>
      <c r="R143" s="179"/>
      <c r="S143" s="179"/>
      <c r="T143" s="179"/>
      <c r="U143" s="182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</row>
    <row r="144" spans="1:75" ht="13.5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80"/>
      <c r="O144" s="180"/>
      <c r="P144" s="180"/>
      <c r="Q144" s="179"/>
      <c r="R144" s="179"/>
      <c r="S144" s="179"/>
      <c r="T144" s="179"/>
      <c r="U144" s="182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</row>
    <row r="145" spans="1:75" ht="13.5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80"/>
      <c r="O145" s="180"/>
      <c r="P145" s="180"/>
      <c r="Q145" s="179"/>
      <c r="R145" s="179"/>
      <c r="S145" s="179"/>
      <c r="T145" s="179"/>
      <c r="U145" s="182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</row>
    <row r="146" spans="1:75" ht="13.5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80"/>
      <c r="O146" s="180"/>
      <c r="P146" s="180"/>
      <c r="Q146" s="179"/>
      <c r="R146" s="179"/>
      <c r="S146" s="179"/>
      <c r="T146" s="179"/>
      <c r="U146" s="182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</row>
    <row r="147" spans="1:75" ht="13.5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80"/>
      <c r="O147" s="180"/>
      <c r="P147" s="180"/>
      <c r="Q147" s="179"/>
      <c r="R147" s="179"/>
      <c r="S147" s="179"/>
      <c r="T147" s="179"/>
      <c r="U147" s="182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</row>
    <row r="148" spans="1:75" ht="13.5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80"/>
      <c r="O148" s="180"/>
      <c r="P148" s="180"/>
      <c r="Q148" s="179"/>
      <c r="R148" s="179"/>
      <c r="S148" s="179"/>
      <c r="T148" s="179"/>
      <c r="U148" s="182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</row>
    <row r="149" spans="1:75" ht="13.5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80"/>
      <c r="O149" s="180"/>
      <c r="P149" s="180"/>
      <c r="Q149" s="179"/>
      <c r="R149" s="179"/>
      <c r="S149" s="179"/>
      <c r="T149" s="179"/>
      <c r="U149" s="182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</row>
    <row r="150" spans="1:75" ht="13.5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80"/>
      <c r="O150" s="180"/>
      <c r="P150" s="180"/>
      <c r="Q150" s="179"/>
      <c r="R150" s="179"/>
      <c r="S150" s="179"/>
      <c r="T150" s="179"/>
      <c r="U150" s="182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</row>
    <row r="151" spans="1:75" ht="13.5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80"/>
      <c r="O151" s="180"/>
      <c r="P151" s="180"/>
      <c r="Q151" s="179"/>
      <c r="R151" s="179"/>
      <c r="S151" s="179"/>
      <c r="T151" s="179"/>
      <c r="U151" s="182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</row>
    <row r="152" spans="1:75" ht="13.5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80"/>
      <c r="O152" s="180"/>
      <c r="P152" s="180"/>
      <c r="Q152" s="179"/>
      <c r="R152" s="179"/>
      <c r="S152" s="179"/>
      <c r="T152" s="179"/>
      <c r="U152" s="182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</row>
    <row r="153" spans="1:75" ht="13.5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80"/>
      <c r="O153" s="180"/>
      <c r="P153" s="180"/>
      <c r="Q153" s="179"/>
      <c r="R153" s="179"/>
      <c r="S153" s="179"/>
      <c r="T153" s="179"/>
      <c r="U153" s="182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</row>
    <row r="154" spans="1:75" ht="13.5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80"/>
      <c r="O154" s="180"/>
      <c r="P154" s="180"/>
      <c r="Q154" s="179"/>
      <c r="R154" s="179"/>
      <c r="S154" s="179"/>
      <c r="T154" s="179"/>
      <c r="U154" s="182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</row>
    <row r="155" spans="1:75" ht="13.5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80"/>
      <c r="O155" s="180"/>
      <c r="P155" s="180"/>
      <c r="Q155" s="179"/>
      <c r="R155" s="179"/>
      <c r="S155" s="179"/>
      <c r="T155" s="179"/>
      <c r="U155" s="182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</row>
    <row r="156" spans="1:75" ht="13.5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80"/>
      <c r="O156" s="180"/>
      <c r="P156" s="180"/>
      <c r="Q156" s="179"/>
      <c r="R156" s="179"/>
      <c r="S156" s="179"/>
      <c r="T156" s="179"/>
      <c r="U156" s="182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</row>
    <row r="157" spans="1:75" ht="13.5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80"/>
      <c r="O157" s="180"/>
      <c r="P157" s="180"/>
      <c r="Q157" s="179"/>
      <c r="R157" s="179"/>
      <c r="S157" s="179"/>
      <c r="T157" s="179"/>
      <c r="U157" s="182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</row>
    <row r="158" spans="1:75" ht="13.5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80"/>
      <c r="O158" s="180"/>
      <c r="P158" s="180"/>
      <c r="Q158" s="179"/>
      <c r="R158" s="179"/>
      <c r="S158" s="179"/>
      <c r="T158" s="179"/>
      <c r="U158" s="182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</row>
    <row r="159" spans="1:75" ht="13.5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80"/>
      <c r="O159" s="180"/>
      <c r="P159" s="180"/>
      <c r="Q159" s="179"/>
      <c r="R159" s="179"/>
      <c r="S159" s="179"/>
      <c r="T159" s="179"/>
      <c r="U159" s="182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</row>
    <row r="160" spans="1:75" ht="13.5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80"/>
      <c r="O160" s="180"/>
      <c r="P160" s="180"/>
      <c r="Q160" s="179"/>
      <c r="R160" s="179"/>
      <c r="S160" s="179"/>
      <c r="T160" s="179"/>
      <c r="U160" s="182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</row>
    <row r="161" spans="1:75" ht="13.5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80"/>
      <c r="O161" s="180"/>
      <c r="P161" s="180"/>
      <c r="Q161" s="179"/>
      <c r="R161" s="179"/>
      <c r="S161" s="179"/>
      <c r="T161" s="179"/>
      <c r="U161" s="182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</row>
    <row r="162" spans="1:75" ht="13.5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80"/>
      <c r="O162" s="180"/>
      <c r="P162" s="180"/>
      <c r="Q162" s="179"/>
      <c r="R162" s="179"/>
      <c r="S162" s="179"/>
      <c r="T162" s="179"/>
      <c r="U162" s="182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</row>
    <row r="163" spans="1:75" ht="13.5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80"/>
      <c r="O163" s="180"/>
      <c r="P163" s="180"/>
      <c r="Q163" s="179"/>
      <c r="R163" s="179"/>
      <c r="S163" s="179"/>
      <c r="T163" s="179"/>
      <c r="U163" s="182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</row>
    <row r="164" spans="1:75" ht="13.5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80"/>
      <c r="O164" s="180"/>
      <c r="P164" s="180"/>
      <c r="Q164" s="179"/>
      <c r="R164" s="179"/>
      <c r="S164" s="179"/>
      <c r="T164" s="179"/>
      <c r="U164" s="182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</row>
    <row r="165" spans="1:75" ht="13.5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80"/>
      <c r="O165" s="180"/>
      <c r="P165" s="180"/>
      <c r="Q165" s="179"/>
      <c r="R165" s="179"/>
      <c r="S165" s="179"/>
      <c r="T165" s="179"/>
      <c r="U165" s="182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</row>
    <row r="166" spans="1:75" ht="13.5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80"/>
      <c r="O166" s="180"/>
      <c r="P166" s="180"/>
      <c r="Q166" s="179"/>
      <c r="R166" s="179"/>
      <c r="S166" s="179"/>
      <c r="T166" s="179"/>
      <c r="U166" s="182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</row>
    <row r="167" spans="1:75" ht="13.5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80"/>
      <c r="O167" s="180"/>
      <c r="P167" s="180"/>
      <c r="Q167" s="179"/>
      <c r="R167" s="179"/>
      <c r="S167" s="179"/>
      <c r="T167" s="179"/>
      <c r="U167" s="182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</row>
    <row r="168" spans="1:75" ht="13.5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80"/>
      <c r="O168" s="180"/>
      <c r="P168" s="180"/>
      <c r="Q168" s="179"/>
      <c r="R168" s="179"/>
      <c r="S168" s="179"/>
      <c r="T168" s="179"/>
      <c r="U168" s="182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</row>
    <row r="169" spans="1:75" ht="13.5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80"/>
      <c r="O169" s="180"/>
      <c r="P169" s="180"/>
      <c r="Q169" s="179"/>
      <c r="R169" s="179"/>
      <c r="S169" s="179"/>
      <c r="T169" s="179"/>
      <c r="U169" s="182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</row>
    <row r="170" spans="1:75" ht="13.5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80"/>
      <c r="O170" s="180"/>
      <c r="P170" s="180"/>
      <c r="Q170" s="179"/>
      <c r="R170" s="179"/>
      <c r="S170" s="179"/>
      <c r="T170" s="179"/>
      <c r="U170" s="182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</row>
    <row r="171" spans="1:75" ht="13.5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80"/>
      <c r="O171" s="180"/>
      <c r="P171" s="180"/>
      <c r="Q171" s="179"/>
      <c r="R171" s="179"/>
      <c r="S171" s="179"/>
      <c r="T171" s="179"/>
      <c r="U171" s="182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</row>
    <row r="172" spans="1:75" ht="13.5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80"/>
      <c r="O172" s="180"/>
      <c r="P172" s="180"/>
      <c r="Q172" s="179"/>
      <c r="R172" s="179"/>
      <c r="S172" s="179"/>
      <c r="T172" s="179"/>
      <c r="U172" s="182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</row>
    <row r="173" spans="1:75" ht="13.5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80"/>
      <c r="O173" s="180"/>
      <c r="P173" s="180"/>
      <c r="Q173" s="179"/>
      <c r="R173" s="179"/>
      <c r="S173" s="179"/>
      <c r="T173" s="179"/>
      <c r="U173" s="182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</row>
    <row r="174" spans="1:75" ht="13.5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80"/>
      <c r="O174" s="180"/>
      <c r="P174" s="180"/>
      <c r="Q174" s="179"/>
      <c r="R174" s="179"/>
      <c r="S174" s="179"/>
      <c r="T174" s="179"/>
      <c r="U174" s="182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</row>
    <row r="175" spans="1:75" ht="13.5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80"/>
      <c r="O175" s="180"/>
      <c r="P175" s="180"/>
      <c r="Q175" s="179"/>
      <c r="R175" s="179"/>
      <c r="S175" s="179"/>
      <c r="T175" s="179"/>
      <c r="U175" s="182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</row>
    <row r="176" spans="1:75" ht="13.5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80"/>
      <c r="O176" s="180"/>
      <c r="P176" s="180"/>
      <c r="Q176" s="179"/>
      <c r="R176" s="179"/>
      <c r="S176" s="179"/>
      <c r="T176" s="179"/>
      <c r="U176" s="182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</row>
    <row r="177" spans="1:75" ht="13.5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80"/>
      <c r="O177" s="180"/>
      <c r="P177" s="180"/>
      <c r="Q177" s="179"/>
      <c r="R177" s="179"/>
      <c r="S177" s="179"/>
      <c r="T177" s="179"/>
      <c r="U177" s="182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</row>
    <row r="178" spans="1:75" ht="13.5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80"/>
      <c r="O178" s="180"/>
      <c r="P178" s="180"/>
      <c r="Q178" s="179"/>
      <c r="R178" s="179"/>
      <c r="S178" s="179"/>
      <c r="T178" s="179"/>
      <c r="U178" s="182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</row>
    <row r="179" spans="1:75" ht="13.5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80"/>
      <c r="O179" s="180"/>
      <c r="P179" s="180"/>
      <c r="Q179" s="179"/>
      <c r="R179" s="179"/>
      <c r="S179" s="179"/>
      <c r="T179" s="179"/>
      <c r="U179" s="182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</row>
    <row r="180" spans="1:75" ht="13.5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80"/>
      <c r="O180" s="180"/>
      <c r="P180" s="180"/>
      <c r="Q180" s="179"/>
      <c r="R180" s="179"/>
      <c r="S180" s="179"/>
      <c r="T180" s="179"/>
      <c r="U180" s="182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</row>
    <row r="181" spans="1:75" ht="13.5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80"/>
      <c r="O181" s="180"/>
      <c r="P181" s="180"/>
      <c r="Q181" s="179"/>
      <c r="R181" s="179"/>
      <c r="S181" s="179"/>
      <c r="T181" s="179"/>
      <c r="U181" s="182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</row>
    <row r="182" spans="1:75" ht="13.5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80"/>
      <c r="O182" s="180"/>
      <c r="P182" s="180"/>
      <c r="Q182" s="179"/>
      <c r="R182" s="179"/>
      <c r="S182" s="179"/>
      <c r="T182" s="179"/>
      <c r="U182" s="182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</row>
    <row r="183" spans="1:75" ht="13.5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80"/>
      <c r="O183" s="180"/>
      <c r="P183" s="180"/>
      <c r="Q183" s="179"/>
      <c r="R183" s="179"/>
      <c r="S183" s="179"/>
      <c r="T183" s="179"/>
      <c r="U183" s="182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</row>
    <row r="184" spans="1:75" ht="13.5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80"/>
      <c r="O184" s="180"/>
      <c r="P184" s="180"/>
      <c r="Q184" s="179"/>
      <c r="R184" s="179"/>
      <c r="S184" s="179"/>
      <c r="T184" s="179"/>
      <c r="U184" s="182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</row>
    <row r="185" spans="1:75" ht="13.5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80"/>
      <c r="O185" s="180"/>
      <c r="P185" s="180"/>
      <c r="Q185" s="179"/>
      <c r="R185" s="179"/>
      <c r="S185" s="179"/>
      <c r="T185" s="179"/>
      <c r="U185" s="182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</row>
    <row r="186" spans="1:75" ht="13.5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80"/>
      <c r="O186" s="180"/>
      <c r="P186" s="180"/>
      <c r="Q186" s="179"/>
      <c r="R186" s="179"/>
      <c r="S186" s="179"/>
      <c r="T186" s="179"/>
      <c r="U186" s="182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</row>
    <row r="187" spans="1:75" ht="13.5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80"/>
      <c r="O187" s="180"/>
      <c r="P187" s="180"/>
      <c r="Q187" s="179"/>
      <c r="R187" s="179"/>
      <c r="S187" s="179"/>
      <c r="T187" s="179"/>
      <c r="U187" s="182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</row>
    <row r="188" spans="1:75" ht="13.5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80"/>
      <c r="O188" s="180"/>
      <c r="P188" s="180"/>
      <c r="Q188" s="179"/>
      <c r="R188" s="179"/>
      <c r="S188" s="179"/>
      <c r="T188" s="179"/>
      <c r="U188" s="182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</row>
    <row r="189" spans="1:75" ht="13.5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80"/>
      <c r="O189" s="180"/>
      <c r="P189" s="180"/>
      <c r="Q189" s="179"/>
      <c r="R189" s="179"/>
      <c r="S189" s="179"/>
      <c r="T189" s="179"/>
      <c r="U189" s="182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/>
      <c r="BE189" s="179"/>
      <c r="BF189" s="179"/>
      <c r="BG189" s="179"/>
      <c r="BH189" s="179"/>
      <c r="BI189" s="179"/>
      <c r="BJ189" s="179"/>
      <c r="BK189" s="179"/>
      <c r="BL189" s="179"/>
      <c r="BM189" s="179"/>
      <c r="BN189" s="179"/>
      <c r="BO189" s="179"/>
      <c r="BP189" s="179"/>
      <c r="BQ189" s="179"/>
      <c r="BR189" s="179"/>
      <c r="BS189" s="179"/>
      <c r="BT189" s="179"/>
      <c r="BU189" s="179"/>
      <c r="BV189" s="179"/>
      <c r="BW189" s="179"/>
    </row>
    <row r="190" spans="1:75" ht="13.5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80"/>
      <c r="O190" s="180"/>
      <c r="P190" s="180"/>
      <c r="Q190" s="179"/>
      <c r="R190" s="179"/>
      <c r="S190" s="179"/>
      <c r="T190" s="179"/>
      <c r="U190" s="182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</row>
    <row r="191" spans="1:75" ht="13.5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80"/>
      <c r="O191" s="180"/>
      <c r="P191" s="180"/>
      <c r="Q191" s="179"/>
      <c r="R191" s="179"/>
      <c r="S191" s="179"/>
      <c r="T191" s="179"/>
      <c r="U191" s="182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</row>
    <row r="192" spans="1:75" ht="13.5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80"/>
      <c r="O192" s="180"/>
      <c r="P192" s="180"/>
      <c r="Q192" s="179"/>
      <c r="R192" s="179"/>
      <c r="S192" s="179"/>
      <c r="T192" s="179"/>
      <c r="U192" s="182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</row>
    <row r="193" spans="1:75" ht="13.5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80"/>
      <c r="O193" s="180"/>
      <c r="P193" s="180"/>
      <c r="Q193" s="179"/>
      <c r="R193" s="179"/>
      <c r="S193" s="179"/>
      <c r="T193" s="179"/>
      <c r="U193" s="182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</row>
    <row r="194" spans="1:75" ht="13.5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80"/>
      <c r="O194" s="180"/>
      <c r="P194" s="180"/>
      <c r="Q194" s="179"/>
      <c r="R194" s="179"/>
      <c r="S194" s="179"/>
      <c r="T194" s="179"/>
      <c r="U194" s="182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</row>
    <row r="195" spans="1:75" ht="13.5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80"/>
      <c r="O195" s="180"/>
      <c r="P195" s="180"/>
      <c r="Q195" s="179"/>
      <c r="R195" s="179"/>
      <c r="S195" s="179"/>
      <c r="T195" s="179"/>
      <c r="U195" s="182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</row>
    <row r="196" spans="1:75" ht="13.5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80"/>
      <c r="O196" s="180"/>
      <c r="P196" s="180"/>
      <c r="Q196" s="179"/>
      <c r="R196" s="179"/>
      <c r="S196" s="179"/>
      <c r="T196" s="179"/>
      <c r="U196" s="182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</row>
    <row r="197" spans="1:75" ht="13.5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80"/>
      <c r="O197" s="180"/>
      <c r="P197" s="180"/>
      <c r="Q197" s="179"/>
      <c r="R197" s="179"/>
      <c r="S197" s="179"/>
      <c r="T197" s="179"/>
      <c r="U197" s="182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</row>
    <row r="198" spans="1:75" ht="13.5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80"/>
      <c r="O198" s="180"/>
      <c r="P198" s="180"/>
      <c r="Q198" s="179"/>
      <c r="R198" s="179"/>
      <c r="S198" s="179"/>
      <c r="T198" s="179"/>
      <c r="U198" s="182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</row>
    <row r="199" spans="1:75" ht="13.5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80"/>
      <c r="O199" s="180"/>
      <c r="P199" s="180"/>
      <c r="Q199" s="179"/>
      <c r="R199" s="179"/>
      <c r="S199" s="179"/>
      <c r="T199" s="179"/>
      <c r="U199" s="182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</row>
    <row r="200" spans="1:75" ht="13.5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80"/>
      <c r="O200" s="180"/>
      <c r="P200" s="180"/>
      <c r="Q200" s="179"/>
      <c r="R200" s="179"/>
      <c r="S200" s="179"/>
      <c r="T200" s="179"/>
      <c r="U200" s="182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</row>
    <row r="201" spans="1:75" ht="13.5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80"/>
      <c r="O201" s="180"/>
      <c r="P201" s="180"/>
      <c r="Q201" s="179"/>
      <c r="R201" s="179"/>
      <c r="S201" s="179"/>
      <c r="T201" s="179"/>
      <c r="U201" s="182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</row>
    <row r="202" spans="1:75" ht="13.5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80"/>
      <c r="O202" s="180"/>
      <c r="P202" s="180"/>
      <c r="Q202" s="179"/>
      <c r="R202" s="179"/>
      <c r="S202" s="179"/>
      <c r="T202" s="179"/>
      <c r="U202" s="182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</row>
    <row r="203" spans="1:75" ht="13.5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80"/>
      <c r="O203" s="180"/>
      <c r="P203" s="180"/>
      <c r="Q203" s="179"/>
      <c r="R203" s="179"/>
      <c r="S203" s="179"/>
      <c r="T203" s="179"/>
      <c r="U203" s="182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</row>
    <row r="204" spans="1:75" ht="13.5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80"/>
      <c r="O204" s="180"/>
      <c r="P204" s="180"/>
      <c r="Q204" s="179"/>
      <c r="R204" s="179"/>
      <c r="S204" s="179"/>
      <c r="T204" s="179"/>
      <c r="U204" s="182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</row>
    <row r="205" spans="1:75" ht="13.5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80"/>
      <c r="O205" s="180"/>
      <c r="P205" s="180"/>
      <c r="Q205" s="179"/>
      <c r="R205" s="179"/>
      <c r="S205" s="179"/>
      <c r="T205" s="179"/>
      <c r="U205" s="182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</row>
    <row r="206" spans="1:75" ht="13.5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80"/>
      <c r="O206" s="180"/>
      <c r="P206" s="180"/>
      <c r="Q206" s="179"/>
      <c r="R206" s="179"/>
      <c r="S206" s="179"/>
      <c r="T206" s="179"/>
      <c r="U206" s="182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</row>
    <row r="207" spans="1:75" ht="13.5" customHeight="1">
      <c r="A207" s="179"/>
      <c r="B207" s="179"/>
      <c r="C207" s="179"/>
      <c r="D207" s="179"/>
      <c r="E207" s="179"/>
      <c r="F207" s="179"/>
      <c r="G207" s="179"/>
      <c r="H207" s="179"/>
      <c r="I207" s="179"/>
      <c r="J207" s="179"/>
      <c r="K207" s="179"/>
      <c r="L207" s="179"/>
      <c r="M207" s="179"/>
      <c r="N207" s="180"/>
      <c r="O207" s="180"/>
      <c r="P207" s="180"/>
      <c r="Q207" s="179"/>
      <c r="R207" s="179"/>
      <c r="S207" s="179"/>
      <c r="T207" s="179"/>
      <c r="U207" s="182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</row>
    <row r="208" spans="1:75" ht="13.5" customHeight="1">
      <c r="A208" s="179"/>
      <c r="B208" s="179"/>
      <c r="C208" s="179"/>
      <c r="D208" s="179"/>
      <c r="E208" s="179"/>
      <c r="F208" s="179"/>
      <c r="G208" s="179"/>
      <c r="H208" s="179"/>
      <c r="I208" s="179"/>
      <c r="J208" s="179"/>
      <c r="K208" s="179"/>
      <c r="L208" s="179"/>
      <c r="M208" s="179"/>
      <c r="N208" s="180"/>
      <c r="O208" s="180"/>
      <c r="P208" s="180"/>
      <c r="Q208" s="179"/>
      <c r="R208" s="179"/>
      <c r="S208" s="179"/>
      <c r="T208" s="179"/>
      <c r="U208" s="182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/>
    </row>
    <row r="209" spans="1:75" ht="13.5" customHeight="1">
      <c r="A209" s="179"/>
      <c r="B209" s="179"/>
      <c r="C209" s="179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80"/>
      <c r="O209" s="180"/>
      <c r="P209" s="180"/>
      <c r="Q209" s="179"/>
      <c r="R209" s="179"/>
      <c r="S209" s="179"/>
      <c r="T209" s="179"/>
      <c r="U209" s="182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</row>
    <row r="210" spans="1:75" ht="13.5" customHeight="1">
      <c r="A210" s="179"/>
      <c r="B210" s="179"/>
      <c r="C210" s="179"/>
      <c r="D210" s="179"/>
      <c r="E210" s="179"/>
      <c r="F210" s="179"/>
      <c r="G210" s="179"/>
      <c r="H210" s="179"/>
      <c r="I210" s="179"/>
      <c r="J210" s="179"/>
      <c r="K210" s="179"/>
      <c r="L210" s="179"/>
      <c r="M210" s="179"/>
      <c r="N210" s="180"/>
      <c r="O210" s="180"/>
      <c r="P210" s="180"/>
      <c r="Q210" s="179"/>
      <c r="R210" s="179"/>
      <c r="S210" s="179"/>
      <c r="T210" s="179"/>
      <c r="U210" s="182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</row>
    <row r="211" spans="1:75" ht="13.5" customHeight="1">
      <c r="A211" s="179"/>
      <c r="B211" s="179"/>
      <c r="C211" s="179"/>
      <c r="D211" s="179"/>
      <c r="E211" s="179"/>
      <c r="F211" s="179"/>
      <c r="G211" s="179"/>
      <c r="H211" s="179"/>
      <c r="I211" s="179"/>
      <c r="J211" s="179"/>
      <c r="K211" s="179"/>
      <c r="L211" s="179"/>
      <c r="M211" s="179"/>
      <c r="N211" s="180"/>
      <c r="O211" s="180"/>
      <c r="P211" s="180"/>
      <c r="Q211" s="179"/>
      <c r="R211" s="179"/>
      <c r="S211" s="179"/>
      <c r="T211" s="179"/>
      <c r="U211" s="182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</row>
    <row r="212" spans="1:75" ht="13.5" customHeight="1">
      <c r="A212" s="179"/>
      <c r="B212" s="179"/>
      <c r="C212" s="179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80"/>
      <c r="O212" s="180"/>
      <c r="P212" s="180"/>
      <c r="Q212" s="179"/>
      <c r="R212" s="179"/>
      <c r="S212" s="179"/>
      <c r="T212" s="179"/>
      <c r="U212" s="182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</row>
    <row r="213" spans="1:75" ht="13.5" customHeight="1">
      <c r="A213" s="179"/>
      <c r="B213" s="179"/>
      <c r="C213" s="179"/>
      <c r="D213" s="179"/>
      <c r="E213" s="179"/>
      <c r="F213" s="179"/>
      <c r="G213" s="179"/>
      <c r="H213" s="179"/>
      <c r="I213" s="179"/>
      <c r="J213" s="179"/>
      <c r="K213" s="179"/>
      <c r="L213" s="179"/>
      <c r="M213" s="179"/>
      <c r="N213" s="180"/>
      <c r="O213" s="180"/>
      <c r="P213" s="180"/>
      <c r="Q213" s="179"/>
      <c r="R213" s="179"/>
      <c r="S213" s="179"/>
      <c r="T213" s="179"/>
      <c r="U213" s="182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</row>
    <row r="214" spans="1:75" ht="13.5" customHeight="1">
      <c r="A214" s="179"/>
      <c r="B214" s="179"/>
      <c r="C214" s="179"/>
      <c r="D214" s="179"/>
      <c r="E214" s="179"/>
      <c r="F214" s="179"/>
      <c r="G214" s="179"/>
      <c r="H214" s="179"/>
      <c r="I214" s="179"/>
      <c r="J214" s="179"/>
      <c r="K214" s="179"/>
      <c r="L214" s="179"/>
      <c r="M214" s="179"/>
      <c r="N214" s="180"/>
      <c r="O214" s="180"/>
      <c r="P214" s="180"/>
      <c r="Q214" s="179"/>
      <c r="R214" s="179"/>
      <c r="S214" s="179"/>
      <c r="T214" s="179"/>
      <c r="U214" s="182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</row>
    <row r="215" spans="1:75" ht="13.5" customHeight="1">
      <c r="A215" s="179"/>
      <c r="B215" s="179"/>
      <c r="C215" s="179"/>
      <c r="D215" s="179"/>
      <c r="E215" s="179"/>
      <c r="F215" s="179"/>
      <c r="G215" s="179"/>
      <c r="H215" s="179"/>
      <c r="I215" s="179"/>
      <c r="J215" s="179"/>
      <c r="K215" s="179"/>
      <c r="L215" s="179"/>
      <c r="M215" s="179"/>
      <c r="N215" s="180"/>
      <c r="O215" s="180"/>
      <c r="P215" s="180"/>
      <c r="Q215" s="179"/>
      <c r="R215" s="179"/>
      <c r="S215" s="179"/>
      <c r="T215" s="179"/>
      <c r="U215" s="182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</row>
    <row r="216" spans="1:75" ht="13.5" customHeight="1">
      <c r="A216" s="179"/>
      <c r="B216" s="179"/>
      <c r="C216" s="179"/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80"/>
      <c r="O216" s="180"/>
      <c r="P216" s="180"/>
      <c r="Q216" s="179"/>
      <c r="R216" s="179"/>
      <c r="S216" s="179"/>
      <c r="T216" s="179"/>
      <c r="U216" s="182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</row>
    <row r="217" spans="1:75" ht="13.5" customHeight="1">
      <c r="A217" s="179"/>
      <c r="B217" s="179"/>
      <c r="C217" s="179"/>
      <c r="D217" s="179"/>
      <c r="E217" s="179"/>
      <c r="F217" s="179"/>
      <c r="G217" s="179"/>
      <c r="H217" s="179"/>
      <c r="I217" s="179"/>
      <c r="J217" s="179"/>
      <c r="K217" s="179"/>
      <c r="L217" s="179"/>
      <c r="M217" s="179"/>
      <c r="N217" s="180"/>
      <c r="O217" s="180"/>
      <c r="P217" s="180"/>
      <c r="Q217" s="179"/>
      <c r="R217" s="179"/>
      <c r="S217" s="179"/>
      <c r="T217" s="179"/>
      <c r="U217" s="182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</row>
    <row r="218" spans="1:75" ht="13.5" customHeight="1">
      <c r="A218" s="179"/>
      <c r="B218" s="179"/>
      <c r="C218" s="179"/>
      <c r="D218" s="179"/>
      <c r="E218" s="179"/>
      <c r="F218" s="179"/>
      <c r="G218" s="179"/>
      <c r="H218" s="179"/>
      <c r="I218" s="179"/>
      <c r="J218" s="179"/>
      <c r="K218" s="179"/>
      <c r="L218" s="179"/>
      <c r="M218" s="179"/>
      <c r="N218" s="180"/>
      <c r="O218" s="180"/>
      <c r="P218" s="180"/>
      <c r="Q218" s="179"/>
      <c r="R218" s="179"/>
      <c r="S218" s="179"/>
      <c r="T218" s="179"/>
      <c r="U218" s="182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</row>
    <row r="219" spans="1:75" ht="13.5" customHeight="1">
      <c r="A219" s="179"/>
      <c r="B219" s="179"/>
      <c r="C219" s="179"/>
      <c r="D219" s="179"/>
      <c r="E219" s="179"/>
      <c r="F219" s="179"/>
      <c r="G219" s="179"/>
      <c r="H219" s="179"/>
      <c r="I219" s="179"/>
      <c r="J219" s="179"/>
      <c r="K219" s="179"/>
      <c r="L219" s="179"/>
      <c r="M219" s="179"/>
      <c r="N219" s="180"/>
      <c r="O219" s="180"/>
      <c r="P219" s="180"/>
      <c r="Q219" s="179"/>
      <c r="R219" s="179"/>
      <c r="S219" s="179"/>
      <c r="T219" s="179"/>
      <c r="U219" s="182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</row>
    <row r="220" spans="1:75" ht="13.5" customHeight="1">
      <c r="A220" s="179"/>
      <c r="B220" s="179"/>
      <c r="C220" s="179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80"/>
      <c r="O220" s="180"/>
      <c r="P220" s="180"/>
      <c r="Q220" s="179"/>
      <c r="R220" s="179"/>
      <c r="S220" s="179"/>
      <c r="T220" s="179"/>
      <c r="U220" s="182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</row>
    <row r="221" spans="1:75" ht="13.5" customHeight="1">
      <c r="A221" s="179"/>
      <c r="B221" s="179"/>
      <c r="C221" s="179"/>
      <c r="D221" s="179"/>
      <c r="E221" s="179"/>
      <c r="F221" s="179"/>
      <c r="G221" s="179"/>
      <c r="H221" s="179"/>
      <c r="I221" s="179"/>
      <c r="J221" s="179"/>
      <c r="K221" s="179"/>
      <c r="L221" s="179"/>
      <c r="M221" s="179"/>
      <c r="N221" s="180"/>
      <c r="O221" s="180"/>
      <c r="P221" s="180"/>
      <c r="Q221" s="179"/>
      <c r="R221" s="179"/>
      <c r="S221" s="179"/>
      <c r="T221" s="179"/>
      <c r="U221" s="182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</row>
    <row r="222" spans="1:75" ht="13.5" customHeight="1">
      <c r="A222" s="179"/>
      <c r="B222" s="179"/>
      <c r="C222" s="179"/>
      <c r="D222" s="179"/>
      <c r="E222" s="179"/>
      <c r="F222" s="179"/>
      <c r="G222" s="179"/>
      <c r="H222" s="179"/>
      <c r="I222" s="179"/>
      <c r="J222" s="179"/>
      <c r="K222" s="179"/>
      <c r="L222" s="179"/>
      <c r="M222" s="179"/>
      <c r="N222" s="180"/>
      <c r="O222" s="180"/>
      <c r="P222" s="180"/>
      <c r="Q222" s="179"/>
      <c r="R222" s="179"/>
      <c r="S222" s="179"/>
      <c r="T222" s="179"/>
      <c r="U222" s="182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/>
      <c r="BL222" s="179"/>
      <c r="BM222" s="179"/>
      <c r="BN222" s="179"/>
      <c r="BO222" s="179"/>
      <c r="BP222" s="179"/>
      <c r="BQ222" s="179"/>
      <c r="BR222" s="179"/>
      <c r="BS222" s="179"/>
      <c r="BT222" s="179"/>
      <c r="BU222" s="179"/>
      <c r="BV222" s="179"/>
      <c r="BW222" s="179"/>
    </row>
    <row r="223" spans="1:75" ht="13.5" customHeight="1">
      <c r="A223" s="179"/>
      <c r="B223" s="179"/>
      <c r="C223" s="179"/>
      <c r="D223" s="179"/>
      <c r="E223" s="179"/>
      <c r="F223" s="179"/>
      <c r="G223" s="179"/>
      <c r="H223" s="179"/>
      <c r="I223" s="179"/>
      <c r="J223" s="179"/>
      <c r="K223" s="179"/>
      <c r="L223" s="179"/>
      <c r="M223" s="179"/>
      <c r="N223" s="180"/>
      <c r="O223" s="180"/>
      <c r="P223" s="180"/>
      <c r="Q223" s="179"/>
      <c r="R223" s="179"/>
      <c r="S223" s="179"/>
      <c r="T223" s="179"/>
      <c r="U223" s="182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</row>
    <row r="224" spans="1:75" ht="13.5" customHeight="1">
      <c r="A224" s="179"/>
      <c r="B224" s="179"/>
      <c r="C224" s="179"/>
      <c r="D224" s="179"/>
      <c r="E224" s="179"/>
      <c r="F224" s="179"/>
      <c r="G224" s="179"/>
      <c r="H224" s="179"/>
      <c r="I224" s="179"/>
      <c r="J224" s="179"/>
      <c r="K224" s="179"/>
      <c r="L224" s="179"/>
      <c r="M224" s="179"/>
      <c r="N224" s="180"/>
      <c r="O224" s="180"/>
      <c r="P224" s="180"/>
      <c r="Q224" s="179"/>
      <c r="R224" s="179"/>
      <c r="S224" s="179"/>
      <c r="T224" s="179"/>
      <c r="U224" s="182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79"/>
      <c r="BU224" s="179"/>
      <c r="BV224" s="179"/>
      <c r="BW224" s="179"/>
    </row>
    <row r="225" spans="1:75" ht="13.5" customHeight="1">
      <c r="A225" s="179"/>
      <c r="B225" s="179"/>
      <c r="C225" s="179"/>
      <c r="D225" s="179"/>
      <c r="E225" s="179"/>
      <c r="F225" s="179"/>
      <c r="G225" s="179"/>
      <c r="H225" s="179"/>
      <c r="I225" s="179"/>
      <c r="J225" s="179"/>
      <c r="K225" s="179"/>
      <c r="L225" s="179"/>
      <c r="M225" s="179"/>
      <c r="N225" s="180"/>
      <c r="O225" s="180"/>
      <c r="P225" s="180"/>
      <c r="Q225" s="179"/>
      <c r="R225" s="179"/>
      <c r="S225" s="179"/>
      <c r="T225" s="179"/>
      <c r="U225" s="182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</row>
    <row r="226" spans="1:75" ht="13.5" customHeight="1">
      <c r="A226" s="179"/>
      <c r="B226" s="179"/>
      <c r="C226" s="179"/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80"/>
      <c r="O226" s="180"/>
      <c r="P226" s="180"/>
      <c r="Q226" s="179"/>
      <c r="R226" s="179"/>
      <c r="S226" s="179"/>
      <c r="T226" s="179"/>
      <c r="U226" s="182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</row>
    <row r="227" spans="1:75" ht="13.5" customHeight="1">
      <c r="A227" s="179"/>
      <c r="B227" s="179"/>
      <c r="C227" s="179"/>
      <c r="D227" s="179"/>
      <c r="E227" s="179"/>
      <c r="F227" s="179"/>
      <c r="G227" s="179"/>
      <c r="H227" s="179"/>
      <c r="I227" s="179"/>
      <c r="J227" s="179"/>
      <c r="K227" s="179"/>
      <c r="L227" s="179"/>
      <c r="M227" s="179"/>
      <c r="N227" s="180"/>
      <c r="O227" s="180"/>
      <c r="P227" s="180"/>
      <c r="Q227" s="179"/>
      <c r="R227" s="179"/>
      <c r="S227" s="179"/>
      <c r="T227" s="179"/>
      <c r="U227" s="182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</row>
    <row r="228" spans="1:75" ht="13.5" customHeight="1">
      <c r="A228" s="179"/>
      <c r="B228" s="179"/>
      <c r="C228" s="179"/>
      <c r="D228" s="179"/>
      <c r="E228" s="179"/>
      <c r="F228" s="179"/>
      <c r="G228" s="179"/>
      <c r="H228" s="179"/>
      <c r="I228" s="179"/>
      <c r="J228" s="179"/>
      <c r="K228" s="179"/>
      <c r="L228" s="179"/>
      <c r="M228" s="179"/>
      <c r="N228" s="180"/>
      <c r="O228" s="180"/>
      <c r="P228" s="180"/>
      <c r="Q228" s="179"/>
      <c r="R228" s="179"/>
      <c r="S228" s="179"/>
      <c r="T228" s="179"/>
      <c r="U228" s="182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</row>
    <row r="229" spans="1:75" ht="13.5" customHeight="1">
      <c r="A229" s="179"/>
      <c r="B229" s="179"/>
      <c r="C229" s="179"/>
      <c r="D229" s="179"/>
      <c r="E229" s="179"/>
      <c r="F229" s="179"/>
      <c r="G229" s="179"/>
      <c r="H229" s="179"/>
      <c r="I229" s="179"/>
      <c r="J229" s="179"/>
      <c r="K229" s="179"/>
      <c r="L229" s="179"/>
      <c r="M229" s="179"/>
      <c r="N229" s="180"/>
      <c r="O229" s="180"/>
      <c r="P229" s="180"/>
      <c r="Q229" s="179"/>
      <c r="R229" s="179"/>
      <c r="S229" s="179"/>
      <c r="T229" s="179"/>
      <c r="U229" s="182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</row>
    <row r="230" spans="1:75" ht="13.5" customHeight="1">
      <c r="A230" s="179"/>
      <c r="B230" s="179"/>
      <c r="C230" s="179"/>
      <c r="D230" s="179"/>
      <c r="E230" s="179"/>
      <c r="F230" s="179"/>
      <c r="G230" s="179"/>
      <c r="H230" s="179"/>
      <c r="I230" s="179"/>
      <c r="J230" s="179"/>
      <c r="K230" s="179"/>
      <c r="L230" s="179"/>
      <c r="M230" s="179"/>
      <c r="N230" s="180"/>
      <c r="O230" s="180"/>
      <c r="P230" s="180"/>
      <c r="Q230" s="179"/>
      <c r="R230" s="179"/>
      <c r="S230" s="179"/>
      <c r="T230" s="179"/>
      <c r="U230" s="182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</row>
    <row r="231" spans="1:75" ht="13.5" customHeight="1">
      <c r="A231" s="179"/>
      <c r="B231" s="179"/>
      <c r="C231" s="179"/>
      <c r="D231" s="179"/>
      <c r="E231" s="179"/>
      <c r="F231" s="179"/>
      <c r="G231" s="179"/>
      <c r="H231" s="179"/>
      <c r="I231" s="179"/>
      <c r="J231" s="179"/>
      <c r="K231" s="179"/>
      <c r="L231" s="179"/>
      <c r="M231" s="179"/>
      <c r="N231" s="180"/>
      <c r="O231" s="180"/>
      <c r="P231" s="180"/>
      <c r="Q231" s="179"/>
      <c r="R231" s="179"/>
      <c r="S231" s="179"/>
      <c r="T231" s="179"/>
      <c r="U231" s="182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79"/>
      <c r="AZ231" s="179"/>
      <c r="BA231" s="179"/>
      <c r="BB231" s="179"/>
      <c r="BC231" s="179"/>
      <c r="BD231" s="179"/>
      <c r="BE231" s="179"/>
      <c r="BF231" s="179"/>
      <c r="BG231" s="179"/>
      <c r="BH231" s="179"/>
      <c r="BI231" s="179"/>
      <c r="BJ231" s="179"/>
      <c r="BK231" s="179"/>
      <c r="BL231" s="179"/>
      <c r="BM231" s="179"/>
      <c r="BN231" s="179"/>
      <c r="BO231" s="179"/>
      <c r="BP231" s="179"/>
      <c r="BQ231" s="179"/>
      <c r="BR231" s="179"/>
      <c r="BS231" s="179"/>
      <c r="BT231" s="179"/>
      <c r="BU231" s="179"/>
      <c r="BV231" s="179"/>
      <c r="BW231" s="179"/>
    </row>
    <row r="232" spans="1:75" ht="13.5" customHeight="1">
      <c r="A232" s="179"/>
      <c r="B232" s="179"/>
      <c r="C232" s="179"/>
      <c r="D232" s="179"/>
      <c r="E232" s="179"/>
      <c r="F232" s="179"/>
      <c r="G232" s="179"/>
      <c r="H232" s="179"/>
      <c r="I232" s="179"/>
      <c r="J232" s="179"/>
      <c r="K232" s="179"/>
      <c r="L232" s="179"/>
      <c r="M232" s="179"/>
      <c r="N232" s="180"/>
      <c r="O232" s="180"/>
      <c r="P232" s="180"/>
      <c r="Q232" s="179"/>
      <c r="R232" s="179"/>
      <c r="S232" s="179"/>
      <c r="T232" s="179"/>
      <c r="U232" s="182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</row>
    <row r="233" spans="1:75" ht="13.5" customHeight="1">
      <c r="A233" s="179"/>
      <c r="B233" s="179"/>
      <c r="C233" s="179"/>
      <c r="D233" s="179"/>
      <c r="E233" s="179"/>
      <c r="F233" s="179"/>
      <c r="G233" s="179"/>
      <c r="H233" s="179"/>
      <c r="I233" s="179"/>
      <c r="J233" s="179"/>
      <c r="K233" s="179"/>
      <c r="L233" s="179"/>
      <c r="M233" s="179"/>
      <c r="N233" s="180"/>
      <c r="O233" s="180"/>
      <c r="P233" s="180"/>
      <c r="Q233" s="179"/>
      <c r="R233" s="179"/>
      <c r="S233" s="179"/>
      <c r="T233" s="179"/>
      <c r="U233" s="182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</row>
    <row r="234" spans="1:75" ht="13.5" customHeight="1">
      <c r="A234" s="179"/>
      <c r="B234" s="179"/>
      <c r="C234" s="179"/>
      <c r="D234" s="179"/>
      <c r="E234" s="179"/>
      <c r="F234" s="179"/>
      <c r="G234" s="179"/>
      <c r="H234" s="179"/>
      <c r="I234" s="179"/>
      <c r="J234" s="179"/>
      <c r="K234" s="179"/>
      <c r="L234" s="179"/>
      <c r="M234" s="179"/>
      <c r="N234" s="180"/>
      <c r="O234" s="180"/>
      <c r="P234" s="180"/>
      <c r="Q234" s="179"/>
      <c r="R234" s="179"/>
      <c r="S234" s="179"/>
      <c r="T234" s="179"/>
      <c r="U234" s="182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</row>
    <row r="235" spans="1:75" ht="13.5" customHeight="1">
      <c r="A235" s="179"/>
      <c r="B235" s="179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80"/>
      <c r="O235" s="180"/>
      <c r="P235" s="180"/>
      <c r="Q235" s="179"/>
      <c r="R235" s="179"/>
      <c r="S235" s="179"/>
      <c r="T235" s="179"/>
      <c r="U235" s="182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</row>
    <row r="236" spans="1:75" ht="13.5" customHeight="1">
      <c r="A236" s="179"/>
      <c r="B236" s="179"/>
      <c r="C236" s="179"/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80"/>
      <c r="O236" s="180"/>
      <c r="P236" s="180"/>
      <c r="Q236" s="179"/>
      <c r="R236" s="179"/>
      <c r="S236" s="179"/>
      <c r="T236" s="179"/>
      <c r="U236" s="182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</row>
    <row r="237" spans="1:75" ht="13.5" customHeight="1">
      <c r="A237" s="179"/>
      <c r="B237" s="179"/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  <c r="M237" s="179"/>
      <c r="N237" s="180"/>
      <c r="O237" s="180"/>
      <c r="P237" s="180"/>
      <c r="Q237" s="179"/>
      <c r="R237" s="179"/>
      <c r="S237" s="179"/>
      <c r="T237" s="179"/>
      <c r="U237" s="182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</row>
    <row r="238" spans="1:75" ht="13.5" customHeight="1">
      <c r="A238" s="179"/>
      <c r="B238" s="179"/>
      <c r="C238" s="179"/>
      <c r="D238" s="179"/>
      <c r="E238" s="179"/>
      <c r="F238" s="179"/>
      <c r="G238" s="179"/>
      <c r="H238" s="179"/>
      <c r="I238" s="179"/>
      <c r="J238" s="179"/>
      <c r="K238" s="179"/>
      <c r="L238" s="179"/>
      <c r="M238" s="179"/>
      <c r="N238" s="180"/>
      <c r="O238" s="180"/>
      <c r="P238" s="180"/>
      <c r="Q238" s="179"/>
      <c r="R238" s="179"/>
      <c r="S238" s="179"/>
      <c r="T238" s="179"/>
      <c r="U238" s="182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</row>
    <row r="239" spans="1:75" ht="13.5" customHeight="1">
      <c r="A239" s="179"/>
      <c r="B239" s="179"/>
      <c r="C239" s="179"/>
      <c r="D239" s="179"/>
      <c r="E239" s="179"/>
      <c r="F239" s="179"/>
      <c r="G239" s="179"/>
      <c r="H239" s="179"/>
      <c r="I239" s="179"/>
      <c r="J239" s="179"/>
      <c r="K239" s="179"/>
      <c r="L239" s="179"/>
      <c r="M239" s="179"/>
      <c r="N239" s="180"/>
      <c r="O239" s="180"/>
      <c r="P239" s="180"/>
      <c r="Q239" s="179"/>
      <c r="R239" s="179"/>
      <c r="S239" s="179"/>
      <c r="T239" s="179"/>
      <c r="U239" s="182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</row>
    <row r="240" spans="1:75" ht="13.5" customHeight="1">
      <c r="A240" s="179"/>
      <c r="B240" s="179"/>
      <c r="C240" s="179"/>
      <c r="D240" s="179"/>
      <c r="E240" s="179"/>
      <c r="F240" s="179"/>
      <c r="G240" s="179"/>
      <c r="H240" s="179"/>
      <c r="I240" s="179"/>
      <c r="J240" s="179"/>
      <c r="K240" s="179"/>
      <c r="L240" s="179"/>
      <c r="M240" s="179"/>
      <c r="N240" s="180"/>
      <c r="O240" s="180"/>
      <c r="P240" s="180"/>
      <c r="Q240" s="179"/>
      <c r="R240" s="179"/>
      <c r="S240" s="179"/>
      <c r="T240" s="179"/>
      <c r="U240" s="182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</row>
    <row r="241" spans="1:75" ht="13.5" customHeight="1">
      <c r="A241" s="179"/>
      <c r="B241" s="179"/>
      <c r="C241" s="179"/>
      <c r="D241" s="179"/>
      <c r="E241" s="179"/>
      <c r="F241" s="179"/>
      <c r="G241" s="179"/>
      <c r="H241" s="179"/>
      <c r="I241" s="179"/>
      <c r="J241" s="179"/>
      <c r="K241" s="179"/>
      <c r="L241" s="179"/>
      <c r="M241" s="179"/>
      <c r="N241" s="180"/>
      <c r="O241" s="180"/>
      <c r="P241" s="180"/>
      <c r="Q241" s="179"/>
      <c r="R241" s="179"/>
      <c r="S241" s="179"/>
      <c r="T241" s="179"/>
      <c r="U241" s="182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</row>
    <row r="242" spans="1:75" ht="13.5" customHeight="1">
      <c r="A242" s="179"/>
      <c r="B242" s="179"/>
      <c r="C242" s="179"/>
      <c r="D242" s="179"/>
      <c r="E242" s="179"/>
      <c r="F242" s="179"/>
      <c r="G242" s="179"/>
      <c r="H242" s="179"/>
      <c r="I242" s="179"/>
      <c r="J242" s="179"/>
      <c r="K242" s="179"/>
      <c r="L242" s="179"/>
      <c r="M242" s="179"/>
      <c r="N242" s="180"/>
      <c r="O242" s="180"/>
      <c r="P242" s="180"/>
      <c r="Q242" s="179"/>
      <c r="R242" s="179"/>
      <c r="S242" s="179"/>
      <c r="T242" s="179"/>
      <c r="U242" s="182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</row>
    <row r="243" spans="1:75" ht="13.5" customHeight="1">
      <c r="A243" s="179"/>
      <c r="B243" s="179"/>
      <c r="C243" s="179"/>
      <c r="D243" s="179"/>
      <c r="E243" s="179"/>
      <c r="F243" s="179"/>
      <c r="G243" s="179"/>
      <c r="H243" s="179"/>
      <c r="I243" s="179"/>
      <c r="J243" s="179"/>
      <c r="K243" s="179"/>
      <c r="L243" s="179"/>
      <c r="M243" s="179"/>
      <c r="N243" s="180"/>
      <c r="O243" s="180"/>
      <c r="P243" s="180"/>
      <c r="Q243" s="179"/>
      <c r="R243" s="179"/>
      <c r="S243" s="179"/>
      <c r="T243" s="179"/>
      <c r="U243" s="182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</row>
    <row r="244" spans="1:75" ht="13.5" customHeight="1">
      <c r="A244" s="179"/>
      <c r="B244" s="179"/>
      <c r="C244" s="179"/>
      <c r="D244" s="179"/>
      <c r="E244" s="179"/>
      <c r="F244" s="179"/>
      <c r="G244" s="179"/>
      <c r="H244" s="179"/>
      <c r="I244" s="179"/>
      <c r="J244" s="179"/>
      <c r="K244" s="179"/>
      <c r="L244" s="179"/>
      <c r="M244" s="179"/>
      <c r="N244" s="180"/>
      <c r="O244" s="180"/>
      <c r="P244" s="180"/>
      <c r="Q244" s="179"/>
      <c r="R244" s="179"/>
      <c r="S244" s="179"/>
      <c r="T244" s="179"/>
      <c r="U244" s="182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/>
      <c r="BF244" s="179"/>
      <c r="BG244" s="179"/>
      <c r="BH244" s="179"/>
      <c r="BI244" s="179"/>
      <c r="BJ244" s="179"/>
      <c r="BK244" s="179"/>
      <c r="BL244" s="179"/>
      <c r="BM244" s="179"/>
      <c r="BN244" s="179"/>
      <c r="BO244" s="179"/>
      <c r="BP244" s="179"/>
      <c r="BQ244" s="179"/>
      <c r="BR244" s="179"/>
      <c r="BS244" s="179"/>
      <c r="BT244" s="179"/>
      <c r="BU244" s="179"/>
      <c r="BV244" s="179"/>
      <c r="BW244" s="179"/>
    </row>
    <row r="245" spans="1:75" ht="13.5" customHeight="1">
      <c r="A245" s="179"/>
      <c r="B245" s="179"/>
      <c r="C245" s="179"/>
      <c r="D245" s="179"/>
      <c r="E245" s="179"/>
      <c r="F245" s="179"/>
      <c r="G245" s="179"/>
      <c r="H245" s="179"/>
      <c r="I245" s="179"/>
      <c r="J245" s="179"/>
      <c r="K245" s="179"/>
      <c r="L245" s="179"/>
      <c r="M245" s="179"/>
      <c r="N245" s="180"/>
      <c r="O245" s="180"/>
      <c r="P245" s="180"/>
      <c r="Q245" s="179"/>
      <c r="R245" s="179"/>
      <c r="S245" s="179"/>
      <c r="T245" s="179"/>
      <c r="U245" s="182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</row>
    <row r="246" spans="1:75" ht="13.5" customHeight="1">
      <c r="A246" s="179"/>
      <c r="B246" s="179"/>
      <c r="C246" s="179"/>
      <c r="D246" s="179"/>
      <c r="E246" s="179"/>
      <c r="F246" s="179"/>
      <c r="G246" s="179"/>
      <c r="H246" s="179"/>
      <c r="I246" s="179"/>
      <c r="J246" s="179"/>
      <c r="K246" s="179"/>
      <c r="L246" s="179"/>
      <c r="M246" s="179"/>
      <c r="N246" s="180"/>
      <c r="O246" s="180"/>
      <c r="P246" s="180"/>
      <c r="Q246" s="179"/>
      <c r="R246" s="179"/>
      <c r="S246" s="179"/>
      <c r="T246" s="179"/>
      <c r="U246" s="182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</row>
    <row r="247" spans="1:75" ht="13.5" customHeight="1">
      <c r="A247" s="179"/>
      <c r="B247" s="179"/>
      <c r="C247" s="179"/>
      <c r="D247" s="179"/>
      <c r="E247" s="179"/>
      <c r="F247" s="179"/>
      <c r="G247" s="179"/>
      <c r="H247" s="179"/>
      <c r="I247" s="179"/>
      <c r="J247" s="179"/>
      <c r="K247" s="179"/>
      <c r="L247" s="179"/>
      <c r="M247" s="179"/>
      <c r="N247" s="180"/>
      <c r="O247" s="180"/>
      <c r="P247" s="180"/>
      <c r="Q247" s="179"/>
      <c r="R247" s="179"/>
      <c r="S247" s="179"/>
      <c r="T247" s="179"/>
      <c r="U247" s="182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</row>
    <row r="248" spans="1:75" ht="13.5" customHeight="1">
      <c r="A248" s="179"/>
      <c r="B248" s="179"/>
      <c r="C248" s="179"/>
      <c r="D248" s="179"/>
      <c r="E248" s="179"/>
      <c r="F248" s="179"/>
      <c r="G248" s="179"/>
      <c r="H248" s="179"/>
      <c r="I248" s="179"/>
      <c r="J248" s="179"/>
      <c r="K248" s="179"/>
      <c r="L248" s="179"/>
      <c r="M248" s="179"/>
      <c r="N248" s="180"/>
      <c r="O248" s="180"/>
      <c r="P248" s="180"/>
      <c r="Q248" s="179"/>
      <c r="R248" s="179"/>
      <c r="S248" s="179"/>
      <c r="T248" s="179"/>
      <c r="U248" s="182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</row>
    <row r="249" spans="1:75" ht="13.5" customHeight="1">
      <c r="A249" s="179"/>
      <c r="B249" s="179"/>
      <c r="C249" s="179"/>
      <c r="D249" s="179"/>
      <c r="E249" s="179"/>
      <c r="F249" s="179"/>
      <c r="G249" s="179"/>
      <c r="H249" s="179"/>
      <c r="I249" s="179"/>
      <c r="J249" s="179"/>
      <c r="K249" s="179"/>
      <c r="L249" s="179"/>
      <c r="M249" s="179"/>
      <c r="N249" s="180"/>
      <c r="O249" s="180"/>
      <c r="P249" s="180"/>
      <c r="Q249" s="179"/>
      <c r="R249" s="179"/>
      <c r="S249" s="179"/>
      <c r="T249" s="179"/>
      <c r="U249" s="182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</row>
    <row r="250" spans="1:75" ht="13.5" customHeight="1">
      <c r="A250" s="179"/>
      <c r="B250" s="179"/>
      <c r="C250" s="179"/>
      <c r="D250" s="179"/>
      <c r="E250" s="179"/>
      <c r="F250" s="179"/>
      <c r="G250" s="179"/>
      <c r="H250" s="179"/>
      <c r="I250" s="179"/>
      <c r="J250" s="179"/>
      <c r="K250" s="179"/>
      <c r="L250" s="179"/>
      <c r="M250" s="179"/>
      <c r="N250" s="180"/>
      <c r="O250" s="180"/>
      <c r="P250" s="180"/>
      <c r="Q250" s="179"/>
      <c r="R250" s="179"/>
      <c r="S250" s="179"/>
      <c r="T250" s="179"/>
      <c r="U250" s="182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</row>
    <row r="251" spans="1:75" ht="13.5" customHeight="1">
      <c r="A251" s="179"/>
      <c r="B251" s="179"/>
      <c r="C251" s="179"/>
      <c r="D251" s="179"/>
      <c r="E251" s="179"/>
      <c r="F251" s="179"/>
      <c r="G251" s="179"/>
      <c r="H251" s="179"/>
      <c r="I251" s="179"/>
      <c r="J251" s="179"/>
      <c r="K251" s="179"/>
      <c r="L251" s="179"/>
      <c r="M251" s="179"/>
      <c r="N251" s="180"/>
      <c r="O251" s="180"/>
      <c r="P251" s="180"/>
      <c r="Q251" s="179"/>
      <c r="R251" s="179"/>
      <c r="S251" s="179"/>
      <c r="T251" s="179"/>
      <c r="U251" s="182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</row>
    <row r="252" spans="1:75" ht="13.5" customHeight="1">
      <c r="A252" s="179"/>
      <c r="B252" s="179"/>
      <c r="C252" s="179"/>
      <c r="D252" s="179"/>
      <c r="E252" s="179"/>
      <c r="F252" s="179"/>
      <c r="G252" s="179"/>
      <c r="H252" s="179"/>
      <c r="I252" s="179"/>
      <c r="J252" s="179"/>
      <c r="K252" s="179"/>
      <c r="L252" s="179"/>
      <c r="M252" s="179"/>
      <c r="N252" s="180"/>
      <c r="O252" s="180"/>
      <c r="P252" s="180"/>
      <c r="Q252" s="179"/>
      <c r="R252" s="179"/>
      <c r="S252" s="179"/>
      <c r="T252" s="179"/>
      <c r="U252" s="182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</row>
    <row r="253" spans="1:75" ht="13.5" customHeight="1">
      <c r="A253" s="179"/>
      <c r="B253" s="179"/>
      <c r="C253" s="179"/>
      <c r="D253" s="179"/>
      <c r="E253" s="179"/>
      <c r="F253" s="179"/>
      <c r="G253" s="179"/>
      <c r="H253" s="179"/>
      <c r="I253" s="179"/>
      <c r="J253" s="179"/>
      <c r="K253" s="179"/>
      <c r="L253" s="179"/>
      <c r="M253" s="179"/>
      <c r="N253" s="180"/>
      <c r="O253" s="180"/>
      <c r="P253" s="180"/>
      <c r="Q253" s="179"/>
      <c r="R253" s="179"/>
      <c r="S253" s="179"/>
      <c r="T253" s="179"/>
      <c r="U253" s="182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</row>
    <row r="254" spans="1:75" ht="13.5" customHeight="1">
      <c r="A254" s="179"/>
      <c r="B254" s="179"/>
      <c r="C254" s="179"/>
      <c r="D254" s="179"/>
      <c r="E254" s="179"/>
      <c r="F254" s="179"/>
      <c r="G254" s="179"/>
      <c r="H254" s="179"/>
      <c r="I254" s="179"/>
      <c r="J254" s="179"/>
      <c r="K254" s="179"/>
      <c r="L254" s="179"/>
      <c r="M254" s="179"/>
      <c r="N254" s="180"/>
      <c r="O254" s="180"/>
      <c r="P254" s="180"/>
      <c r="Q254" s="179"/>
      <c r="R254" s="179"/>
      <c r="S254" s="179"/>
      <c r="T254" s="179"/>
      <c r="U254" s="182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</row>
    <row r="255" spans="1:75" ht="13.5" customHeight="1">
      <c r="A255" s="179"/>
      <c r="B255" s="179"/>
      <c r="C255" s="179"/>
      <c r="D255" s="179"/>
      <c r="E255" s="179"/>
      <c r="F255" s="179"/>
      <c r="G255" s="179"/>
      <c r="H255" s="179"/>
      <c r="I255" s="179"/>
      <c r="J255" s="179"/>
      <c r="K255" s="179"/>
      <c r="L255" s="179"/>
      <c r="M255" s="179"/>
      <c r="N255" s="180"/>
      <c r="O255" s="180"/>
      <c r="P255" s="180"/>
      <c r="Q255" s="179"/>
      <c r="R255" s="179"/>
      <c r="S255" s="179"/>
      <c r="T255" s="179"/>
      <c r="U255" s="182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</row>
    <row r="256" spans="1:75" ht="13.5" customHeight="1">
      <c r="A256" s="179"/>
      <c r="B256" s="179"/>
      <c r="C256" s="179"/>
      <c r="D256" s="179"/>
      <c r="E256" s="179"/>
      <c r="F256" s="179"/>
      <c r="G256" s="179"/>
      <c r="H256" s="179"/>
      <c r="I256" s="179"/>
      <c r="J256" s="179"/>
      <c r="K256" s="179"/>
      <c r="L256" s="179"/>
      <c r="M256" s="179"/>
      <c r="N256" s="180"/>
      <c r="O256" s="180"/>
      <c r="P256" s="180"/>
      <c r="Q256" s="179"/>
      <c r="R256" s="179"/>
      <c r="S256" s="179"/>
      <c r="T256" s="179"/>
      <c r="U256" s="182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</row>
    <row r="257" spans="1:75" ht="13.5" customHeight="1">
      <c r="A257" s="179"/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9"/>
      <c r="N257" s="180"/>
      <c r="O257" s="180"/>
      <c r="P257" s="180"/>
      <c r="Q257" s="179"/>
      <c r="R257" s="179"/>
      <c r="S257" s="179"/>
      <c r="T257" s="179"/>
      <c r="U257" s="182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</row>
    <row r="258" spans="1:75" ht="13.5" customHeight="1">
      <c r="A258" s="179"/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79"/>
      <c r="N258" s="180"/>
      <c r="O258" s="180"/>
      <c r="P258" s="180"/>
      <c r="Q258" s="179"/>
      <c r="R258" s="179"/>
      <c r="S258" s="179"/>
      <c r="T258" s="179"/>
      <c r="U258" s="182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</row>
    <row r="259" spans="1:75" ht="13.5" customHeight="1">
      <c r="A259" s="179"/>
      <c r="B259" s="179"/>
      <c r="C259" s="179"/>
      <c r="D259" s="179"/>
      <c r="E259" s="179"/>
      <c r="F259" s="179"/>
      <c r="G259" s="179"/>
      <c r="H259" s="179"/>
      <c r="I259" s="179"/>
      <c r="J259" s="179"/>
      <c r="K259" s="179"/>
      <c r="L259" s="179"/>
      <c r="M259" s="179"/>
      <c r="N259" s="180"/>
      <c r="O259" s="180"/>
      <c r="P259" s="180"/>
      <c r="Q259" s="179"/>
      <c r="R259" s="179"/>
      <c r="S259" s="179"/>
      <c r="T259" s="179"/>
      <c r="U259" s="182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</row>
    <row r="260" spans="1:75" ht="13.5" customHeight="1">
      <c r="A260" s="179"/>
      <c r="B260" s="179"/>
      <c r="C260" s="179"/>
      <c r="D260" s="179"/>
      <c r="E260" s="179"/>
      <c r="F260" s="179"/>
      <c r="G260" s="179"/>
      <c r="H260" s="179"/>
      <c r="I260" s="179"/>
      <c r="J260" s="179"/>
      <c r="K260" s="179"/>
      <c r="L260" s="179"/>
      <c r="M260" s="179"/>
      <c r="N260" s="180"/>
      <c r="O260" s="180"/>
      <c r="P260" s="180"/>
      <c r="Q260" s="179"/>
      <c r="R260" s="179"/>
      <c r="S260" s="179"/>
      <c r="T260" s="179"/>
      <c r="U260" s="182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</row>
    <row r="261" spans="1:75" ht="13.5" customHeight="1">
      <c r="A261" s="179"/>
      <c r="B261" s="179"/>
      <c r="C261" s="179"/>
      <c r="D261" s="179"/>
      <c r="E261" s="179"/>
      <c r="F261" s="179"/>
      <c r="G261" s="179"/>
      <c r="H261" s="179"/>
      <c r="I261" s="179"/>
      <c r="J261" s="179"/>
      <c r="K261" s="179"/>
      <c r="L261" s="179"/>
      <c r="M261" s="179"/>
      <c r="N261" s="180"/>
      <c r="O261" s="180"/>
      <c r="P261" s="180"/>
      <c r="Q261" s="179"/>
      <c r="R261" s="179"/>
      <c r="S261" s="179"/>
      <c r="T261" s="179"/>
      <c r="U261" s="182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</row>
    <row r="262" spans="1:75" ht="13.5" customHeight="1">
      <c r="A262" s="179"/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80"/>
      <c r="O262" s="180"/>
      <c r="P262" s="180"/>
      <c r="Q262" s="179"/>
      <c r="R262" s="179"/>
      <c r="S262" s="179"/>
      <c r="T262" s="179"/>
      <c r="U262" s="182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</row>
    <row r="263" spans="1:75" ht="13.5" customHeight="1">
      <c r="A263" s="179"/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80"/>
      <c r="O263" s="180"/>
      <c r="P263" s="180"/>
      <c r="Q263" s="179"/>
      <c r="R263" s="179"/>
      <c r="S263" s="179"/>
      <c r="T263" s="179"/>
      <c r="U263" s="182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</row>
    <row r="264" spans="1:75" ht="13.5" customHeight="1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80"/>
      <c r="O264" s="180"/>
      <c r="P264" s="180"/>
      <c r="Q264" s="179"/>
      <c r="R264" s="179"/>
      <c r="S264" s="179"/>
      <c r="T264" s="179"/>
      <c r="U264" s="182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</row>
    <row r="265" spans="1:75" ht="13.5" customHeight="1">
      <c r="A265" s="179"/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80"/>
      <c r="O265" s="180"/>
      <c r="P265" s="180"/>
      <c r="Q265" s="179"/>
      <c r="R265" s="179"/>
      <c r="S265" s="179"/>
      <c r="T265" s="179"/>
      <c r="U265" s="182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/>
      <c r="BP265" s="179"/>
      <c r="BQ265" s="179"/>
      <c r="BR265" s="179"/>
      <c r="BS265" s="179"/>
      <c r="BT265" s="179"/>
      <c r="BU265" s="179"/>
      <c r="BV265" s="179"/>
      <c r="BW265" s="179"/>
    </row>
    <row r="266" spans="1:75" ht="13.5" customHeight="1">
      <c r="A266" s="179"/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80"/>
      <c r="O266" s="180"/>
      <c r="P266" s="180"/>
      <c r="Q266" s="179"/>
      <c r="R266" s="179"/>
      <c r="S266" s="179"/>
      <c r="T266" s="179"/>
      <c r="U266" s="182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</row>
    <row r="267" spans="1:75" ht="13.5" customHeight="1">
      <c r="A267" s="179"/>
      <c r="B267" s="179"/>
      <c r="C267" s="179"/>
      <c r="D267" s="179"/>
      <c r="E267" s="179"/>
      <c r="F267" s="179"/>
      <c r="G267" s="179"/>
      <c r="H267" s="179"/>
      <c r="I267" s="179"/>
      <c r="J267" s="179"/>
      <c r="K267" s="179"/>
      <c r="L267" s="179"/>
      <c r="M267" s="179"/>
      <c r="N267" s="180"/>
      <c r="O267" s="180"/>
      <c r="P267" s="180"/>
      <c r="Q267" s="179"/>
      <c r="R267" s="179"/>
      <c r="S267" s="179"/>
      <c r="T267" s="179"/>
      <c r="U267" s="182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</row>
    <row r="268" spans="1:75" ht="13.5" customHeight="1">
      <c r="A268" s="179"/>
      <c r="B268" s="179"/>
      <c r="C268" s="179"/>
      <c r="D268" s="179"/>
      <c r="E268" s="179"/>
      <c r="F268" s="179"/>
      <c r="G268" s="179"/>
      <c r="H268" s="179"/>
      <c r="I268" s="179"/>
      <c r="J268" s="179"/>
      <c r="K268" s="179"/>
      <c r="L268" s="179"/>
      <c r="M268" s="179"/>
      <c r="N268" s="180"/>
      <c r="O268" s="180"/>
      <c r="P268" s="180"/>
      <c r="Q268" s="179"/>
      <c r="R268" s="179"/>
      <c r="S268" s="179"/>
      <c r="T268" s="179"/>
      <c r="U268" s="182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</row>
    <row r="269" spans="1:75" ht="13.5" customHeight="1">
      <c r="A269" s="179"/>
      <c r="B269" s="179"/>
      <c r="C269" s="179"/>
      <c r="D269" s="179"/>
      <c r="E269" s="179"/>
      <c r="F269" s="179"/>
      <c r="G269" s="179"/>
      <c r="H269" s="179"/>
      <c r="I269" s="179"/>
      <c r="J269" s="179"/>
      <c r="K269" s="179"/>
      <c r="L269" s="179"/>
      <c r="M269" s="179"/>
      <c r="N269" s="180"/>
      <c r="O269" s="180"/>
      <c r="P269" s="180"/>
      <c r="Q269" s="179"/>
      <c r="R269" s="179"/>
      <c r="S269" s="179"/>
      <c r="T269" s="179"/>
      <c r="U269" s="182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</row>
    <row r="270" spans="1:75" ht="13.5" customHeight="1">
      <c r="A270" s="179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80"/>
      <c r="O270" s="180"/>
      <c r="P270" s="180"/>
      <c r="Q270" s="179"/>
      <c r="R270" s="179"/>
      <c r="S270" s="179"/>
      <c r="T270" s="179"/>
      <c r="U270" s="182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</row>
    <row r="271" spans="1:75" ht="13.5" customHeight="1">
      <c r="A271" s="179"/>
      <c r="B271" s="179"/>
      <c r="C271" s="179"/>
      <c r="D271" s="179"/>
      <c r="E271" s="179"/>
      <c r="F271" s="179"/>
      <c r="G271" s="179"/>
      <c r="H271" s="179"/>
      <c r="I271" s="179"/>
      <c r="J271" s="179"/>
      <c r="K271" s="179"/>
      <c r="L271" s="179"/>
      <c r="M271" s="179"/>
      <c r="N271" s="180"/>
      <c r="O271" s="180"/>
      <c r="P271" s="180"/>
      <c r="Q271" s="179"/>
      <c r="R271" s="179"/>
      <c r="S271" s="179"/>
      <c r="T271" s="179"/>
      <c r="U271" s="182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</row>
    <row r="272" spans="1:75" ht="13.5" customHeight="1">
      <c r="A272" s="179"/>
      <c r="B272" s="179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80"/>
      <c r="O272" s="180"/>
      <c r="P272" s="180"/>
      <c r="Q272" s="179"/>
      <c r="R272" s="179"/>
      <c r="S272" s="179"/>
      <c r="T272" s="179"/>
      <c r="U272" s="182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</row>
    <row r="273" spans="1:75" ht="13.5" customHeight="1">
      <c r="A273" s="179"/>
      <c r="B273" s="179"/>
      <c r="C273" s="179"/>
      <c r="D273" s="179"/>
      <c r="E273" s="179"/>
      <c r="F273" s="179"/>
      <c r="G273" s="179"/>
      <c r="H273" s="179"/>
      <c r="I273" s="179"/>
      <c r="J273" s="179"/>
      <c r="K273" s="179"/>
      <c r="L273" s="179"/>
      <c r="M273" s="179"/>
      <c r="N273" s="180"/>
      <c r="O273" s="180"/>
      <c r="P273" s="180"/>
      <c r="Q273" s="179"/>
      <c r="R273" s="179"/>
      <c r="S273" s="179"/>
      <c r="T273" s="179"/>
      <c r="U273" s="182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/>
      <c r="BL273" s="179"/>
      <c r="BM273" s="179"/>
      <c r="BN273" s="179"/>
      <c r="BO273" s="179"/>
      <c r="BP273" s="179"/>
      <c r="BQ273" s="179"/>
      <c r="BR273" s="179"/>
      <c r="BS273" s="179"/>
      <c r="BT273" s="179"/>
      <c r="BU273" s="179"/>
      <c r="BV273" s="179"/>
      <c r="BW273" s="179"/>
    </row>
    <row r="274" spans="1:75" ht="13.5" customHeight="1">
      <c r="A274" s="179"/>
      <c r="B274" s="179"/>
      <c r="C274" s="179"/>
      <c r="D274" s="179"/>
      <c r="E274" s="179"/>
      <c r="F274" s="179"/>
      <c r="G274" s="179"/>
      <c r="H274" s="179"/>
      <c r="I274" s="179"/>
      <c r="J274" s="179"/>
      <c r="K274" s="179"/>
      <c r="L274" s="179"/>
      <c r="M274" s="179"/>
      <c r="N274" s="180"/>
      <c r="O274" s="180"/>
      <c r="P274" s="180"/>
      <c r="Q274" s="179"/>
      <c r="R274" s="179"/>
      <c r="S274" s="179"/>
      <c r="T274" s="179"/>
      <c r="U274" s="182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</row>
    <row r="275" spans="1:75" ht="13.5" customHeight="1">
      <c r="A275" s="179"/>
      <c r="B275" s="179"/>
      <c r="C275" s="179"/>
      <c r="D275" s="179"/>
      <c r="E275" s="179"/>
      <c r="F275" s="179"/>
      <c r="G275" s="179"/>
      <c r="H275" s="179"/>
      <c r="I275" s="179"/>
      <c r="J275" s="179"/>
      <c r="K275" s="179"/>
      <c r="L275" s="179"/>
      <c r="M275" s="179"/>
      <c r="N275" s="180"/>
      <c r="O275" s="180"/>
      <c r="P275" s="180"/>
      <c r="Q275" s="179"/>
      <c r="R275" s="179"/>
      <c r="S275" s="179"/>
      <c r="T275" s="179"/>
      <c r="U275" s="182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</row>
    <row r="276" spans="1:75" ht="13.5" customHeight="1">
      <c r="A276" s="179"/>
      <c r="B276" s="179"/>
      <c r="C276" s="179"/>
      <c r="D276" s="179"/>
      <c r="E276" s="179"/>
      <c r="F276" s="179"/>
      <c r="G276" s="179"/>
      <c r="H276" s="179"/>
      <c r="I276" s="179"/>
      <c r="J276" s="179"/>
      <c r="K276" s="179"/>
      <c r="L276" s="179"/>
      <c r="M276" s="179"/>
      <c r="N276" s="180"/>
      <c r="O276" s="180"/>
      <c r="P276" s="180"/>
      <c r="Q276" s="179"/>
      <c r="R276" s="179"/>
      <c r="S276" s="179"/>
      <c r="T276" s="179"/>
      <c r="U276" s="182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</row>
    <row r="277" spans="1:75" ht="13.5" customHeight="1">
      <c r="A277" s="179"/>
      <c r="B277" s="179"/>
      <c r="C277" s="179"/>
      <c r="D277" s="179"/>
      <c r="E277" s="179"/>
      <c r="F277" s="179"/>
      <c r="G277" s="179"/>
      <c r="H277" s="179"/>
      <c r="I277" s="179"/>
      <c r="J277" s="179"/>
      <c r="K277" s="179"/>
      <c r="L277" s="179"/>
      <c r="M277" s="179"/>
      <c r="N277" s="180"/>
      <c r="O277" s="180"/>
      <c r="P277" s="180"/>
      <c r="Q277" s="179"/>
      <c r="R277" s="179"/>
      <c r="S277" s="179"/>
      <c r="T277" s="179"/>
      <c r="U277" s="182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</row>
    <row r="278" spans="1:75" ht="13.5" customHeight="1">
      <c r="A278" s="179"/>
      <c r="B278" s="179"/>
      <c r="C278" s="179"/>
      <c r="D278" s="179"/>
      <c r="E278" s="179"/>
      <c r="F278" s="179"/>
      <c r="G278" s="179"/>
      <c r="H278" s="179"/>
      <c r="I278" s="179"/>
      <c r="J278" s="179"/>
      <c r="K278" s="179"/>
      <c r="L278" s="179"/>
      <c r="M278" s="179"/>
      <c r="N278" s="180"/>
      <c r="O278" s="180"/>
      <c r="P278" s="180"/>
      <c r="Q278" s="179"/>
      <c r="R278" s="179"/>
      <c r="S278" s="179"/>
      <c r="T278" s="179"/>
      <c r="U278" s="182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  <c r="AZ278" s="179"/>
      <c r="BA278" s="179"/>
      <c r="BB278" s="179"/>
      <c r="BC278" s="179"/>
      <c r="BD278" s="179"/>
      <c r="BE278" s="179"/>
      <c r="BF278" s="179"/>
      <c r="BG278" s="179"/>
      <c r="BH278" s="179"/>
      <c r="BI278" s="179"/>
      <c r="BJ278" s="179"/>
      <c r="BK278" s="179"/>
      <c r="BL278" s="179"/>
      <c r="BM278" s="179"/>
      <c r="BN278" s="179"/>
      <c r="BO278" s="179"/>
      <c r="BP278" s="179"/>
      <c r="BQ278" s="179"/>
      <c r="BR278" s="179"/>
      <c r="BS278" s="179"/>
      <c r="BT278" s="179"/>
      <c r="BU278" s="179"/>
      <c r="BV278" s="179"/>
      <c r="BW278" s="179"/>
    </row>
    <row r="279" spans="1:75" ht="13.5" customHeight="1">
      <c r="A279" s="179"/>
      <c r="B279" s="179"/>
      <c r="C279" s="179"/>
      <c r="D279" s="179"/>
      <c r="E279" s="179"/>
      <c r="F279" s="179"/>
      <c r="G279" s="179"/>
      <c r="H279" s="179"/>
      <c r="I279" s="179"/>
      <c r="J279" s="179"/>
      <c r="K279" s="179"/>
      <c r="L279" s="179"/>
      <c r="M279" s="179"/>
      <c r="N279" s="180"/>
      <c r="O279" s="180"/>
      <c r="P279" s="180"/>
      <c r="Q279" s="179"/>
      <c r="R279" s="179"/>
      <c r="S279" s="179"/>
      <c r="T279" s="179"/>
      <c r="U279" s="182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</row>
    <row r="280" spans="1:75" ht="13.5" customHeight="1">
      <c r="A280" s="179"/>
      <c r="B280" s="179"/>
      <c r="C280" s="179"/>
      <c r="D280" s="179"/>
      <c r="E280" s="179"/>
      <c r="F280" s="179"/>
      <c r="G280" s="179"/>
      <c r="H280" s="179"/>
      <c r="I280" s="179"/>
      <c r="J280" s="179"/>
      <c r="K280" s="179"/>
      <c r="L280" s="179"/>
      <c r="M280" s="179"/>
      <c r="N280" s="180"/>
      <c r="O280" s="180"/>
      <c r="P280" s="180"/>
      <c r="Q280" s="179"/>
      <c r="R280" s="179"/>
      <c r="S280" s="179"/>
      <c r="T280" s="179"/>
      <c r="U280" s="182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/>
      <c r="BI280" s="179"/>
      <c r="BJ280" s="179"/>
      <c r="BK280" s="179"/>
      <c r="BL280" s="179"/>
      <c r="BM280" s="179"/>
      <c r="BN280" s="179"/>
      <c r="BO280" s="179"/>
      <c r="BP280" s="179"/>
      <c r="BQ280" s="179"/>
      <c r="BR280" s="179"/>
      <c r="BS280" s="179"/>
      <c r="BT280" s="179"/>
      <c r="BU280" s="179"/>
      <c r="BV280" s="179"/>
      <c r="BW280" s="179"/>
    </row>
    <row r="281" spans="1:75" ht="13.5" customHeight="1">
      <c r="A281" s="179"/>
      <c r="B281" s="179"/>
      <c r="C281" s="179"/>
      <c r="D281" s="179"/>
      <c r="E281" s="179"/>
      <c r="F281" s="179"/>
      <c r="G281" s="179"/>
      <c r="H281" s="179"/>
      <c r="I281" s="179"/>
      <c r="J281" s="179"/>
      <c r="K281" s="179"/>
      <c r="L281" s="179"/>
      <c r="M281" s="179"/>
      <c r="N281" s="180"/>
      <c r="O281" s="180"/>
      <c r="P281" s="180"/>
      <c r="Q281" s="179"/>
      <c r="R281" s="179"/>
      <c r="S281" s="179"/>
      <c r="T281" s="179"/>
      <c r="U281" s="182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</row>
    <row r="282" spans="1:75" ht="13.5" customHeight="1">
      <c r="A282" s="179"/>
      <c r="B282" s="179"/>
      <c r="C282" s="179"/>
      <c r="D282" s="179"/>
      <c r="E282" s="179"/>
      <c r="F282" s="179"/>
      <c r="G282" s="179"/>
      <c r="H282" s="179"/>
      <c r="I282" s="179"/>
      <c r="J282" s="179"/>
      <c r="K282" s="179"/>
      <c r="L282" s="179"/>
      <c r="M282" s="179"/>
      <c r="N282" s="180"/>
      <c r="O282" s="180"/>
      <c r="P282" s="180"/>
      <c r="Q282" s="179"/>
      <c r="R282" s="179"/>
      <c r="S282" s="179"/>
      <c r="T282" s="179"/>
      <c r="U282" s="182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</row>
    <row r="283" spans="1:75" ht="13.5" customHeight="1">
      <c r="A283" s="179"/>
      <c r="B283" s="179"/>
      <c r="C283" s="179"/>
      <c r="D283" s="179"/>
      <c r="E283" s="179"/>
      <c r="F283" s="179"/>
      <c r="G283" s="179"/>
      <c r="H283" s="179"/>
      <c r="I283" s="179"/>
      <c r="J283" s="179"/>
      <c r="K283" s="179"/>
      <c r="L283" s="179"/>
      <c r="M283" s="179"/>
      <c r="N283" s="180"/>
      <c r="O283" s="180"/>
      <c r="P283" s="180"/>
      <c r="Q283" s="179"/>
      <c r="R283" s="179"/>
      <c r="S283" s="179"/>
      <c r="T283" s="179"/>
      <c r="U283" s="182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</row>
    <row r="284" spans="1:75" ht="13.5" customHeight="1">
      <c r="A284" s="179"/>
      <c r="B284" s="179"/>
      <c r="C284" s="179"/>
      <c r="D284" s="179"/>
      <c r="E284" s="179"/>
      <c r="F284" s="179"/>
      <c r="G284" s="179"/>
      <c r="H284" s="179"/>
      <c r="I284" s="179"/>
      <c r="J284" s="179"/>
      <c r="K284" s="179"/>
      <c r="L284" s="179"/>
      <c r="M284" s="179"/>
      <c r="N284" s="180"/>
      <c r="O284" s="180"/>
      <c r="P284" s="180"/>
      <c r="Q284" s="179"/>
      <c r="R284" s="179"/>
      <c r="S284" s="179"/>
      <c r="T284" s="179"/>
      <c r="U284" s="182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</row>
    <row r="285" spans="1:75" ht="13.5" customHeight="1">
      <c r="A285" s="179"/>
      <c r="B285" s="179"/>
      <c r="C285" s="179"/>
      <c r="D285" s="179"/>
      <c r="E285" s="179"/>
      <c r="F285" s="179"/>
      <c r="G285" s="179"/>
      <c r="H285" s="179"/>
      <c r="I285" s="179"/>
      <c r="J285" s="179"/>
      <c r="K285" s="179"/>
      <c r="L285" s="179"/>
      <c r="M285" s="179"/>
      <c r="N285" s="180"/>
      <c r="O285" s="180"/>
      <c r="P285" s="180"/>
      <c r="Q285" s="179"/>
      <c r="R285" s="179"/>
      <c r="S285" s="179"/>
      <c r="T285" s="179"/>
      <c r="U285" s="182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</row>
    <row r="286" spans="1:75" ht="13.5" customHeight="1">
      <c r="A286" s="179"/>
      <c r="B286" s="179"/>
      <c r="C286" s="179"/>
      <c r="D286" s="179"/>
      <c r="E286" s="179"/>
      <c r="F286" s="179"/>
      <c r="G286" s="179"/>
      <c r="H286" s="179"/>
      <c r="I286" s="179"/>
      <c r="J286" s="179"/>
      <c r="K286" s="179"/>
      <c r="L286" s="179"/>
      <c r="M286" s="179"/>
      <c r="N286" s="180"/>
      <c r="O286" s="180"/>
      <c r="P286" s="180"/>
      <c r="Q286" s="179"/>
      <c r="R286" s="179"/>
      <c r="S286" s="179"/>
      <c r="T286" s="179"/>
      <c r="U286" s="182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</row>
    <row r="287" spans="1:75" ht="13.5" customHeight="1">
      <c r="A287" s="179"/>
      <c r="B287" s="179"/>
      <c r="C287" s="179"/>
      <c r="D287" s="179"/>
      <c r="E287" s="179"/>
      <c r="F287" s="179"/>
      <c r="G287" s="179"/>
      <c r="H287" s="179"/>
      <c r="I287" s="179"/>
      <c r="J287" s="179"/>
      <c r="K287" s="179"/>
      <c r="L287" s="179"/>
      <c r="M287" s="179"/>
      <c r="N287" s="180"/>
      <c r="O287" s="180"/>
      <c r="P287" s="180"/>
      <c r="Q287" s="179"/>
      <c r="R287" s="179"/>
      <c r="S287" s="179"/>
      <c r="T287" s="179"/>
      <c r="U287" s="182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</row>
    <row r="288" spans="1:75" ht="13.5" customHeight="1">
      <c r="A288" s="179"/>
      <c r="B288" s="179"/>
      <c r="C288" s="179"/>
      <c r="D288" s="179"/>
      <c r="E288" s="179"/>
      <c r="F288" s="179"/>
      <c r="G288" s="179"/>
      <c r="H288" s="179"/>
      <c r="I288" s="179"/>
      <c r="J288" s="179"/>
      <c r="K288" s="179"/>
      <c r="L288" s="179"/>
      <c r="M288" s="179"/>
      <c r="N288" s="180"/>
      <c r="O288" s="180"/>
      <c r="P288" s="180"/>
      <c r="Q288" s="179"/>
      <c r="R288" s="179"/>
      <c r="S288" s="179"/>
      <c r="T288" s="179"/>
      <c r="U288" s="182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</row>
    <row r="289" spans="1:75" ht="13.5" customHeight="1">
      <c r="A289" s="179"/>
      <c r="B289" s="179"/>
      <c r="C289" s="179"/>
      <c r="D289" s="179"/>
      <c r="E289" s="179"/>
      <c r="F289" s="179"/>
      <c r="G289" s="179"/>
      <c r="H289" s="179"/>
      <c r="I289" s="179"/>
      <c r="J289" s="179"/>
      <c r="K289" s="179"/>
      <c r="L289" s="179"/>
      <c r="M289" s="179"/>
      <c r="N289" s="180"/>
      <c r="O289" s="180"/>
      <c r="P289" s="180"/>
      <c r="Q289" s="179"/>
      <c r="R289" s="179"/>
      <c r="S289" s="179"/>
      <c r="T289" s="179"/>
      <c r="U289" s="182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7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79"/>
      <c r="BW289" s="179"/>
    </row>
    <row r="290" spans="1:75" ht="13.5" customHeight="1">
      <c r="A290" s="179"/>
      <c r="B290" s="179"/>
      <c r="C290" s="179"/>
      <c r="D290" s="179"/>
      <c r="E290" s="179"/>
      <c r="F290" s="179"/>
      <c r="G290" s="179"/>
      <c r="H290" s="179"/>
      <c r="I290" s="179"/>
      <c r="J290" s="179"/>
      <c r="K290" s="179"/>
      <c r="L290" s="179"/>
      <c r="M290" s="179"/>
      <c r="N290" s="180"/>
      <c r="O290" s="180"/>
      <c r="P290" s="180"/>
      <c r="Q290" s="179"/>
      <c r="R290" s="179"/>
      <c r="S290" s="179"/>
      <c r="T290" s="179"/>
      <c r="U290" s="182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</row>
    <row r="291" spans="1:75" ht="13.5" customHeight="1">
      <c r="A291" s="179"/>
      <c r="B291" s="179"/>
      <c r="C291" s="179"/>
      <c r="D291" s="179"/>
      <c r="E291" s="179"/>
      <c r="F291" s="179"/>
      <c r="G291" s="179"/>
      <c r="H291" s="179"/>
      <c r="I291" s="179"/>
      <c r="J291" s="179"/>
      <c r="K291" s="179"/>
      <c r="L291" s="179"/>
      <c r="M291" s="179"/>
      <c r="N291" s="180"/>
      <c r="O291" s="180"/>
      <c r="P291" s="180"/>
      <c r="Q291" s="179"/>
      <c r="R291" s="179"/>
      <c r="S291" s="179"/>
      <c r="T291" s="179"/>
      <c r="U291" s="182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</row>
    <row r="292" spans="1:75" ht="13.5" customHeight="1">
      <c r="A292" s="179"/>
      <c r="B292" s="179"/>
      <c r="C292" s="179"/>
      <c r="D292" s="179"/>
      <c r="E292" s="179"/>
      <c r="F292" s="179"/>
      <c r="G292" s="179"/>
      <c r="H292" s="179"/>
      <c r="I292" s="179"/>
      <c r="J292" s="179"/>
      <c r="K292" s="179"/>
      <c r="L292" s="179"/>
      <c r="M292" s="179"/>
      <c r="N292" s="180"/>
      <c r="O292" s="180"/>
      <c r="P292" s="180"/>
      <c r="Q292" s="179"/>
      <c r="R292" s="179"/>
      <c r="S292" s="179"/>
      <c r="T292" s="179"/>
      <c r="U292" s="182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</row>
    <row r="293" spans="1:75" ht="13.5" customHeight="1">
      <c r="A293" s="179"/>
      <c r="B293" s="179"/>
      <c r="C293" s="179"/>
      <c r="D293" s="179"/>
      <c r="E293" s="179"/>
      <c r="F293" s="179"/>
      <c r="G293" s="179"/>
      <c r="H293" s="179"/>
      <c r="I293" s="179"/>
      <c r="J293" s="179"/>
      <c r="K293" s="179"/>
      <c r="L293" s="179"/>
      <c r="M293" s="179"/>
      <c r="N293" s="180"/>
      <c r="O293" s="180"/>
      <c r="P293" s="180"/>
      <c r="Q293" s="179"/>
      <c r="R293" s="179"/>
      <c r="S293" s="179"/>
      <c r="T293" s="179"/>
      <c r="U293" s="182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</row>
    <row r="294" spans="1:75" ht="13.5" customHeight="1">
      <c r="A294" s="179"/>
      <c r="B294" s="179"/>
      <c r="C294" s="179"/>
      <c r="D294" s="179"/>
      <c r="E294" s="179"/>
      <c r="F294" s="179"/>
      <c r="G294" s="179"/>
      <c r="H294" s="179"/>
      <c r="I294" s="179"/>
      <c r="J294" s="179"/>
      <c r="K294" s="179"/>
      <c r="L294" s="179"/>
      <c r="M294" s="179"/>
      <c r="N294" s="180"/>
      <c r="O294" s="180"/>
      <c r="P294" s="180"/>
      <c r="Q294" s="179"/>
      <c r="R294" s="179"/>
      <c r="S294" s="179"/>
      <c r="T294" s="179"/>
      <c r="U294" s="182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</row>
    <row r="295" spans="1:75" ht="13.5" customHeight="1">
      <c r="A295" s="179"/>
      <c r="B295" s="179"/>
      <c r="C295" s="179"/>
      <c r="D295" s="179"/>
      <c r="E295" s="179"/>
      <c r="F295" s="179"/>
      <c r="G295" s="179"/>
      <c r="H295" s="179"/>
      <c r="I295" s="179"/>
      <c r="J295" s="179"/>
      <c r="K295" s="179"/>
      <c r="L295" s="179"/>
      <c r="M295" s="179"/>
      <c r="N295" s="180"/>
      <c r="O295" s="180"/>
      <c r="P295" s="180"/>
      <c r="Q295" s="179"/>
      <c r="R295" s="179"/>
      <c r="S295" s="179"/>
      <c r="T295" s="179"/>
      <c r="U295" s="182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</row>
    <row r="296" spans="1:75" ht="13.5" customHeight="1">
      <c r="A296" s="179"/>
      <c r="B296" s="179"/>
      <c r="C296" s="179"/>
      <c r="D296" s="179"/>
      <c r="E296" s="179"/>
      <c r="F296" s="179"/>
      <c r="G296" s="179"/>
      <c r="H296" s="179"/>
      <c r="I296" s="179"/>
      <c r="J296" s="179"/>
      <c r="K296" s="179"/>
      <c r="L296" s="179"/>
      <c r="M296" s="179"/>
      <c r="N296" s="180"/>
      <c r="O296" s="180"/>
      <c r="P296" s="180"/>
      <c r="Q296" s="179"/>
      <c r="R296" s="179"/>
      <c r="S296" s="179"/>
      <c r="T296" s="179"/>
      <c r="U296" s="182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</row>
    <row r="297" spans="1:75" ht="13.5" customHeight="1">
      <c r="A297" s="179"/>
      <c r="B297" s="179"/>
      <c r="C297" s="179"/>
      <c r="D297" s="179"/>
      <c r="E297" s="179"/>
      <c r="F297" s="179"/>
      <c r="G297" s="179"/>
      <c r="H297" s="179"/>
      <c r="I297" s="179"/>
      <c r="J297" s="179"/>
      <c r="K297" s="179"/>
      <c r="L297" s="179"/>
      <c r="M297" s="179"/>
      <c r="N297" s="180"/>
      <c r="O297" s="180"/>
      <c r="P297" s="180"/>
      <c r="Q297" s="179"/>
      <c r="R297" s="179"/>
      <c r="S297" s="179"/>
      <c r="T297" s="179"/>
      <c r="U297" s="182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</row>
    <row r="298" spans="1:75" ht="13.5" customHeight="1">
      <c r="A298" s="179"/>
      <c r="B298" s="179"/>
      <c r="C298" s="179"/>
      <c r="D298" s="179"/>
      <c r="E298" s="179"/>
      <c r="F298" s="179"/>
      <c r="G298" s="179"/>
      <c r="H298" s="179"/>
      <c r="I298" s="179"/>
      <c r="J298" s="179"/>
      <c r="K298" s="179"/>
      <c r="L298" s="179"/>
      <c r="M298" s="179"/>
      <c r="N298" s="180"/>
      <c r="O298" s="180"/>
      <c r="P298" s="180"/>
      <c r="Q298" s="179"/>
      <c r="R298" s="179"/>
      <c r="S298" s="179"/>
      <c r="T298" s="179"/>
      <c r="U298" s="182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</row>
    <row r="299" spans="1:75" ht="13.5" customHeight="1">
      <c r="A299" s="179"/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80"/>
      <c r="O299" s="180"/>
      <c r="P299" s="180"/>
      <c r="Q299" s="179"/>
      <c r="R299" s="179"/>
      <c r="S299" s="179"/>
      <c r="T299" s="179"/>
      <c r="U299" s="182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</row>
    <row r="300" spans="1:75" ht="13.5" customHeight="1">
      <c r="A300" s="179"/>
      <c r="B300" s="179"/>
      <c r="C300" s="179"/>
      <c r="D300" s="179"/>
      <c r="E300" s="179"/>
      <c r="F300" s="179"/>
      <c r="G300" s="179"/>
      <c r="H300" s="179"/>
      <c r="I300" s="179"/>
      <c r="J300" s="179"/>
      <c r="K300" s="179"/>
      <c r="L300" s="179"/>
      <c r="M300" s="179"/>
      <c r="N300" s="180"/>
      <c r="O300" s="180"/>
      <c r="P300" s="180"/>
      <c r="Q300" s="179"/>
      <c r="R300" s="179"/>
      <c r="S300" s="179"/>
      <c r="T300" s="179"/>
      <c r="U300" s="182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</row>
    <row r="301" spans="1:75" ht="13.5" customHeight="1">
      <c r="A301" s="179"/>
      <c r="B301" s="179"/>
      <c r="C301" s="179"/>
      <c r="D301" s="179"/>
      <c r="E301" s="179"/>
      <c r="F301" s="179"/>
      <c r="G301" s="179"/>
      <c r="H301" s="179"/>
      <c r="I301" s="179"/>
      <c r="J301" s="179"/>
      <c r="K301" s="179"/>
      <c r="L301" s="179"/>
      <c r="M301" s="179"/>
      <c r="N301" s="180"/>
      <c r="O301" s="180"/>
      <c r="P301" s="180"/>
      <c r="Q301" s="179"/>
      <c r="R301" s="179"/>
      <c r="S301" s="179"/>
      <c r="T301" s="179"/>
      <c r="U301" s="182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</row>
    <row r="302" spans="1:75" ht="13.5" customHeight="1">
      <c r="A302" s="179"/>
      <c r="B302" s="179"/>
      <c r="C302" s="179"/>
      <c r="D302" s="179"/>
      <c r="E302" s="179"/>
      <c r="F302" s="179"/>
      <c r="G302" s="179"/>
      <c r="H302" s="179"/>
      <c r="I302" s="179"/>
      <c r="J302" s="179"/>
      <c r="K302" s="179"/>
      <c r="L302" s="179"/>
      <c r="M302" s="179"/>
      <c r="N302" s="180"/>
      <c r="O302" s="180"/>
      <c r="P302" s="180"/>
      <c r="Q302" s="179"/>
      <c r="R302" s="179"/>
      <c r="S302" s="179"/>
      <c r="T302" s="179"/>
      <c r="U302" s="182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</row>
    <row r="303" spans="1:75" ht="13.5" customHeight="1">
      <c r="A303" s="179"/>
      <c r="B303" s="179"/>
      <c r="C303" s="179"/>
      <c r="D303" s="179"/>
      <c r="E303" s="179"/>
      <c r="F303" s="179"/>
      <c r="G303" s="179"/>
      <c r="H303" s="179"/>
      <c r="I303" s="179"/>
      <c r="J303" s="179"/>
      <c r="K303" s="179"/>
      <c r="L303" s="179"/>
      <c r="M303" s="179"/>
      <c r="N303" s="180"/>
      <c r="O303" s="180"/>
      <c r="P303" s="180"/>
      <c r="Q303" s="179"/>
      <c r="R303" s="179"/>
      <c r="S303" s="179"/>
      <c r="T303" s="179"/>
      <c r="U303" s="182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</row>
    <row r="304" spans="1:75" ht="13.5" customHeight="1">
      <c r="A304" s="179"/>
      <c r="B304" s="179"/>
      <c r="C304" s="179"/>
      <c r="D304" s="179"/>
      <c r="E304" s="179"/>
      <c r="F304" s="179"/>
      <c r="G304" s="179"/>
      <c r="H304" s="179"/>
      <c r="I304" s="179"/>
      <c r="J304" s="179"/>
      <c r="K304" s="179"/>
      <c r="L304" s="179"/>
      <c r="M304" s="179"/>
      <c r="N304" s="180"/>
      <c r="O304" s="180"/>
      <c r="P304" s="180"/>
      <c r="Q304" s="179"/>
      <c r="R304" s="179"/>
      <c r="S304" s="179"/>
      <c r="T304" s="179"/>
      <c r="U304" s="182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</row>
    <row r="305" spans="1:75" ht="13.5" customHeight="1">
      <c r="A305" s="179"/>
      <c r="B305" s="179"/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80"/>
      <c r="O305" s="180"/>
      <c r="P305" s="180"/>
      <c r="Q305" s="179"/>
      <c r="R305" s="179"/>
      <c r="S305" s="179"/>
      <c r="T305" s="179"/>
      <c r="U305" s="182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</row>
    <row r="306" spans="1:75" ht="13.5" customHeight="1">
      <c r="A306" s="179"/>
      <c r="B306" s="179"/>
      <c r="C306" s="179"/>
      <c r="D306" s="179"/>
      <c r="E306" s="179"/>
      <c r="F306" s="179"/>
      <c r="G306" s="179"/>
      <c r="H306" s="179"/>
      <c r="I306" s="179"/>
      <c r="J306" s="179"/>
      <c r="K306" s="179"/>
      <c r="L306" s="179"/>
      <c r="M306" s="179"/>
      <c r="N306" s="180"/>
      <c r="O306" s="180"/>
      <c r="P306" s="180"/>
      <c r="Q306" s="179"/>
      <c r="R306" s="179"/>
      <c r="S306" s="179"/>
      <c r="T306" s="179"/>
      <c r="U306" s="182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</row>
    <row r="307" spans="1:75" ht="13.5" customHeight="1">
      <c r="A307" s="179"/>
      <c r="B307" s="179"/>
      <c r="C307" s="179"/>
      <c r="D307" s="179"/>
      <c r="E307" s="179"/>
      <c r="F307" s="179"/>
      <c r="G307" s="179"/>
      <c r="H307" s="179"/>
      <c r="I307" s="179"/>
      <c r="J307" s="179"/>
      <c r="K307" s="179"/>
      <c r="L307" s="179"/>
      <c r="M307" s="179"/>
      <c r="N307" s="180"/>
      <c r="O307" s="180"/>
      <c r="P307" s="180"/>
      <c r="Q307" s="179"/>
      <c r="R307" s="179"/>
      <c r="S307" s="179"/>
      <c r="T307" s="179"/>
      <c r="U307" s="182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</row>
    <row r="308" spans="1:75" ht="13.5" customHeight="1">
      <c r="A308" s="179"/>
      <c r="B308" s="179"/>
      <c r="C308" s="179"/>
      <c r="D308" s="179"/>
      <c r="E308" s="179"/>
      <c r="F308" s="179"/>
      <c r="G308" s="179"/>
      <c r="H308" s="179"/>
      <c r="I308" s="179"/>
      <c r="J308" s="179"/>
      <c r="K308" s="179"/>
      <c r="L308" s="179"/>
      <c r="M308" s="179"/>
      <c r="N308" s="180"/>
      <c r="O308" s="180"/>
      <c r="P308" s="180"/>
      <c r="Q308" s="179"/>
      <c r="R308" s="179"/>
      <c r="S308" s="179"/>
      <c r="T308" s="179"/>
      <c r="U308" s="182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</row>
    <row r="309" spans="1:75" ht="13.5" customHeight="1">
      <c r="A309" s="179"/>
      <c r="B309" s="179"/>
      <c r="C309" s="179"/>
      <c r="D309" s="179"/>
      <c r="E309" s="179"/>
      <c r="F309" s="179"/>
      <c r="G309" s="179"/>
      <c r="H309" s="179"/>
      <c r="I309" s="179"/>
      <c r="J309" s="179"/>
      <c r="K309" s="179"/>
      <c r="L309" s="179"/>
      <c r="M309" s="179"/>
      <c r="N309" s="180"/>
      <c r="O309" s="180"/>
      <c r="P309" s="180"/>
      <c r="Q309" s="179"/>
      <c r="R309" s="179"/>
      <c r="S309" s="179"/>
      <c r="T309" s="179"/>
      <c r="U309" s="182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</row>
    <row r="310" spans="1:75" ht="13.5" customHeight="1">
      <c r="A310" s="179"/>
      <c r="B310" s="179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80"/>
      <c r="O310" s="180"/>
      <c r="P310" s="180"/>
      <c r="Q310" s="179"/>
      <c r="R310" s="179"/>
      <c r="S310" s="179"/>
      <c r="T310" s="179"/>
      <c r="U310" s="182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</row>
    <row r="311" spans="1:75" ht="13.5" customHeight="1">
      <c r="A311" s="179"/>
      <c r="B311" s="179"/>
      <c r="C311" s="179"/>
      <c r="D311" s="179"/>
      <c r="E311" s="179"/>
      <c r="F311" s="179"/>
      <c r="G311" s="179"/>
      <c r="H311" s="179"/>
      <c r="I311" s="179"/>
      <c r="J311" s="179"/>
      <c r="K311" s="179"/>
      <c r="L311" s="179"/>
      <c r="M311" s="179"/>
      <c r="N311" s="180"/>
      <c r="O311" s="180"/>
      <c r="P311" s="180"/>
      <c r="Q311" s="179"/>
      <c r="R311" s="179"/>
      <c r="S311" s="179"/>
      <c r="T311" s="179"/>
      <c r="U311" s="182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</row>
    <row r="312" spans="1:75" ht="13.5" customHeight="1">
      <c r="A312" s="179"/>
      <c r="B312" s="179"/>
      <c r="C312" s="179"/>
      <c r="D312" s="179"/>
      <c r="E312" s="179"/>
      <c r="F312" s="179"/>
      <c r="G312" s="179"/>
      <c r="H312" s="179"/>
      <c r="I312" s="179"/>
      <c r="J312" s="179"/>
      <c r="K312" s="179"/>
      <c r="L312" s="179"/>
      <c r="M312" s="179"/>
      <c r="N312" s="180"/>
      <c r="O312" s="180"/>
      <c r="P312" s="180"/>
      <c r="Q312" s="179"/>
      <c r="R312" s="179"/>
      <c r="S312" s="179"/>
      <c r="T312" s="179"/>
      <c r="U312" s="182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79"/>
      <c r="BW312" s="179"/>
    </row>
    <row r="313" spans="1:75" ht="13.5" customHeight="1">
      <c r="A313" s="179"/>
      <c r="B313" s="179"/>
      <c r="C313" s="179"/>
      <c r="D313" s="179"/>
      <c r="E313" s="179"/>
      <c r="F313" s="179"/>
      <c r="G313" s="179"/>
      <c r="H313" s="179"/>
      <c r="I313" s="179"/>
      <c r="J313" s="179"/>
      <c r="K313" s="179"/>
      <c r="L313" s="179"/>
      <c r="M313" s="179"/>
      <c r="N313" s="180"/>
      <c r="O313" s="180"/>
      <c r="P313" s="180"/>
      <c r="Q313" s="179"/>
      <c r="R313" s="179"/>
      <c r="S313" s="179"/>
      <c r="T313" s="179"/>
      <c r="U313" s="182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</row>
    <row r="314" spans="1:75" ht="13.5" customHeight="1">
      <c r="A314" s="179"/>
      <c r="B314" s="179"/>
      <c r="C314" s="179"/>
      <c r="D314" s="179"/>
      <c r="E314" s="179"/>
      <c r="F314" s="179"/>
      <c r="G314" s="179"/>
      <c r="H314" s="179"/>
      <c r="I314" s="179"/>
      <c r="J314" s="179"/>
      <c r="K314" s="179"/>
      <c r="L314" s="179"/>
      <c r="M314" s="179"/>
      <c r="N314" s="180"/>
      <c r="O314" s="180"/>
      <c r="P314" s="180"/>
      <c r="Q314" s="179"/>
      <c r="R314" s="179"/>
      <c r="S314" s="179"/>
      <c r="T314" s="179"/>
      <c r="U314" s="182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</row>
    <row r="315" spans="1:75" ht="13.5" customHeight="1">
      <c r="A315" s="179"/>
      <c r="B315" s="179"/>
      <c r="C315" s="179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  <c r="N315" s="180"/>
      <c r="O315" s="180"/>
      <c r="P315" s="180"/>
      <c r="Q315" s="179"/>
      <c r="R315" s="179"/>
      <c r="S315" s="179"/>
      <c r="T315" s="179"/>
      <c r="U315" s="182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</row>
    <row r="316" spans="1:75" ht="13.5" customHeight="1">
      <c r="A316" s="179"/>
      <c r="B316" s="179"/>
      <c r="C316" s="179"/>
      <c r="D316" s="179"/>
      <c r="E316" s="179"/>
      <c r="F316" s="179"/>
      <c r="G316" s="179"/>
      <c r="H316" s="179"/>
      <c r="I316" s="179"/>
      <c r="J316" s="179"/>
      <c r="K316" s="179"/>
      <c r="L316" s="179"/>
      <c r="M316" s="179"/>
      <c r="N316" s="180"/>
      <c r="O316" s="180"/>
      <c r="P316" s="180"/>
      <c r="Q316" s="179"/>
      <c r="R316" s="179"/>
      <c r="S316" s="179"/>
      <c r="T316" s="179"/>
      <c r="U316" s="182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</row>
    <row r="317" spans="1:75" ht="13.5" customHeight="1">
      <c r="A317" s="179"/>
      <c r="B317" s="179"/>
      <c r="C317" s="179"/>
      <c r="D317" s="179"/>
      <c r="E317" s="179"/>
      <c r="F317" s="179"/>
      <c r="G317" s="179"/>
      <c r="H317" s="179"/>
      <c r="I317" s="179"/>
      <c r="J317" s="179"/>
      <c r="K317" s="179"/>
      <c r="L317" s="179"/>
      <c r="M317" s="179"/>
      <c r="N317" s="180"/>
      <c r="O317" s="180"/>
      <c r="P317" s="180"/>
      <c r="Q317" s="179"/>
      <c r="R317" s="179"/>
      <c r="S317" s="179"/>
      <c r="T317" s="179"/>
      <c r="U317" s="182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</row>
    <row r="318" spans="1:75" ht="13.5" customHeight="1">
      <c r="A318" s="179"/>
      <c r="B318" s="179"/>
      <c r="C318" s="179"/>
      <c r="D318" s="179"/>
      <c r="E318" s="179"/>
      <c r="F318" s="179"/>
      <c r="G318" s="179"/>
      <c r="H318" s="179"/>
      <c r="I318" s="179"/>
      <c r="J318" s="179"/>
      <c r="K318" s="179"/>
      <c r="L318" s="179"/>
      <c r="M318" s="179"/>
      <c r="N318" s="180"/>
      <c r="O318" s="180"/>
      <c r="P318" s="180"/>
      <c r="Q318" s="179"/>
      <c r="R318" s="179"/>
      <c r="S318" s="179"/>
      <c r="T318" s="179"/>
      <c r="U318" s="182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</row>
    <row r="319" spans="1:75" ht="13.5" customHeight="1">
      <c r="A319" s="179"/>
      <c r="B319" s="179"/>
      <c r="C319" s="179"/>
      <c r="D319" s="179"/>
      <c r="E319" s="179"/>
      <c r="F319" s="179"/>
      <c r="G319" s="179"/>
      <c r="H319" s="179"/>
      <c r="I319" s="179"/>
      <c r="J319" s="179"/>
      <c r="K319" s="179"/>
      <c r="L319" s="179"/>
      <c r="M319" s="179"/>
      <c r="N319" s="180"/>
      <c r="O319" s="180"/>
      <c r="P319" s="180"/>
      <c r="Q319" s="179"/>
      <c r="R319" s="179"/>
      <c r="S319" s="179"/>
      <c r="T319" s="179"/>
      <c r="U319" s="182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</row>
    <row r="320" spans="1:75" ht="13.5" customHeight="1">
      <c r="A320" s="179"/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80"/>
      <c r="O320" s="180"/>
      <c r="P320" s="180"/>
      <c r="Q320" s="179"/>
      <c r="R320" s="179"/>
      <c r="S320" s="179"/>
      <c r="T320" s="179"/>
      <c r="U320" s="182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</row>
    <row r="321" spans="1:75" ht="13.5" customHeight="1">
      <c r="A321" s="179"/>
      <c r="B321" s="179"/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80"/>
      <c r="O321" s="180"/>
      <c r="P321" s="180"/>
      <c r="Q321" s="179"/>
      <c r="R321" s="179"/>
      <c r="S321" s="179"/>
      <c r="T321" s="179"/>
      <c r="U321" s="182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</row>
    <row r="322" spans="1:75" ht="13.5" customHeight="1">
      <c r="A322" s="179"/>
      <c r="B322" s="179"/>
      <c r="C322" s="179"/>
      <c r="D322" s="179"/>
      <c r="E322" s="179"/>
      <c r="F322" s="179"/>
      <c r="G322" s="179"/>
      <c r="H322" s="179"/>
      <c r="I322" s="179"/>
      <c r="J322" s="179"/>
      <c r="K322" s="179"/>
      <c r="L322" s="179"/>
      <c r="M322" s="179"/>
      <c r="N322" s="180"/>
      <c r="O322" s="180"/>
      <c r="P322" s="180"/>
      <c r="Q322" s="179"/>
      <c r="R322" s="179"/>
      <c r="S322" s="179"/>
      <c r="T322" s="179"/>
      <c r="U322" s="182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</row>
    <row r="323" spans="1:75" ht="13.5" customHeight="1">
      <c r="A323" s="179"/>
      <c r="B323" s="179"/>
      <c r="C323" s="179"/>
      <c r="D323" s="179"/>
      <c r="E323" s="179"/>
      <c r="F323" s="179"/>
      <c r="G323" s="179"/>
      <c r="H323" s="179"/>
      <c r="I323" s="179"/>
      <c r="J323" s="179"/>
      <c r="K323" s="179"/>
      <c r="L323" s="179"/>
      <c r="M323" s="179"/>
      <c r="N323" s="180"/>
      <c r="O323" s="180"/>
      <c r="P323" s="180"/>
      <c r="Q323" s="179"/>
      <c r="R323" s="179"/>
      <c r="S323" s="179"/>
      <c r="T323" s="179"/>
      <c r="U323" s="182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79"/>
      <c r="BM323" s="179"/>
      <c r="BN323" s="179"/>
      <c r="BO323" s="179"/>
      <c r="BP323" s="179"/>
      <c r="BQ323" s="179"/>
      <c r="BR323" s="179"/>
      <c r="BS323" s="179"/>
      <c r="BT323" s="179"/>
      <c r="BU323" s="179"/>
      <c r="BV323" s="179"/>
      <c r="BW323" s="179"/>
    </row>
    <row r="324" spans="1:75" ht="13.5" customHeight="1">
      <c r="A324" s="179"/>
      <c r="B324" s="179"/>
      <c r="C324" s="179"/>
      <c r="D324" s="179"/>
      <c r="E324" s="179"/>
      <c r="F324" s="179"/>
      <c r="G324" s="179"/>
      <c r="H324" s="179"/>
      <c r="I324" s="179"/>
      <c r="J324" s="179"/>
      <c r="K324" s="179"/>
      <c r="L324" s="179"/>
      <c r="M324" s="179"/>
      <c r="N324" s="180"/>
      <c r="O324" s="180"/>
      <c r="P324" s="180"/>
      <c r="Q324" s="179"/>
      <c r="R324" s="179"/>
      <c r="S324" s="179"/>
      <c r="T324" s="179"/>
      <c r="U324" s="182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</row>
    <row r="325" spans="1:75" ht="13.5" customHeight="1">
      <c r="A325" s="179"/>
      <c r="B325" s="179"/>
      <c r="C325" s="179"/>
      <c r="D325" s="179"/>
      <c r="E325" s="179"/>
      <c r="F325" s="179"/>
      <c r="G325" s="179"/>
      <c r="H325" s="179"/>
      <c r="I325" s="179"/>
      <c r="J325" s="179"/>
      <c r="K325" s="179"/>
      <c r="L325" s="179"/>
      <c r="M325" s="179"/>
      <c r="N325" s="180"/>
      <c r="O325" s="180"/>
      <c r="P325" s="180"/>
      <c r="Q325" s="179"/>
      <c r="R325" s="179"/>
      <c r="S325" s="179"/>
      <c r="T325" s="179"/>
      <c r="U325" s="182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</row>
    <row r="326" spans="1:75" ht="13.5" customHeight="1">
      <c r="A326" s="179"/>
      <c r="B326" s="179"/>
      <c r="C326" s="179"/>
      <c r="D326" s="179"/>
      <c r="E326" s="179"/>
      <c r="F326" s="179"/>
      <c r="G326" s="179"/>
      <c r="H326" s="179"/>
      <c r="I326" s="179"/>
      <c r="J326" s="179"/>
      <c r="K326" s="179"/>
      <c r="L326" s="179"/>
      <c r="M326" s="179"/>
      <c r="N326" s="180"/>
      <c r="O326" s="180"/>
      <c r="P326" s="180"/>
      <c r="Q326" s="179"/>
      <c r="R326" s="179"/>
      <c r="S326" s="179"/>
      <c r="T326" s="179"/>
      <c r="U326" s="182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</row>
    <row r="327" spans="1:75" ht="13.5" customHeight="1">
      <c r="A327" s="179"/>
      <c r="B327" s="179"/>
      <c r="C327" s="179"/>
      <c r="D327" s="179"/>
      <c r="E327" s="179"/>
      <c r="F327" s="179"/>
      <c r="G327" s="179"/>
      <c r="H327" s="179"/>
      <c r="I327" s="179"/>
      <c r="J327" s="179"/>
      <c r="K327" s="179"/>
      <c r="L327" s="179"/>
      <c r="M327" s="179"/>
      <c r="N327" s="180"/>
      <c r="O327" s="180"/>
      <c r="P327" s="180"/>
      <c r="Q327" s="179"/>
      <c r="R327" s="179"/>
      <c r="S327" s="179"/>
      <c r="T327" s="179"/>
      <c r="U327" s="182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</row>
    <row r="328" spans="1:75" ht="13.5" customHeight="1">
      <c r="A328" s="179"/>
      <c r="B328" s="179"/>
      <c r="C328" s="179"/>
      <c r="D328" s="179"/>
      <c r="E328" s="179"/>
      <c r="F328" s="179"/>
      <c r="G328" s="179"/>
      <c r="H328" s="179"/>
      <c r="I328" s="179"/>
      <c r="J328" s="179"/>
      <c r="K328" s="179"/>
      <c r="L328" s="179"/>
      <c r="M328" s="179"/>
      <c r="N328" s="180"/>
      <c r="O328" s="180"/>
      <c r="P328" s="180"/>
      <c r="Q328" s="179"/>
      <c r="R328" s="179"/>
      <c r="S328" s="179"/>
      <c r="T328" s="179"/>
      <c r="U328" s="182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</row>
    <row r="329" spans="1:75" ht="13.5" customHeight="1">
      <c r="A329" s="179"/>
      <c r="B329" s="179"/>
      <c r="C329" s="179"/>
      <c r="D329" s="179"/>
      <c r="E329" s="179"/>
      <c r="F329" s="179"/>
      <c r="G329" s="179"/>
      <c r="H329" s="179"/>
      <c r="I329" s="179"/>
      <c r="J329" s="179"/>
      <c r="K329" s="179"/>
      <c r="L329" s="179"/>
      <c r="M329" s="179"/>
      <c r="N329" s="180"/>
      <c r="O329" s="180"/>
      <c r="P329" s="180"/>
      <c r="Q329" s="179"/>
      <c r="R329" s="179"/>
      <c r="S329" s="179"/>
      <c r="T329" s="179"/>
      <c r="U329" s="182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</row>
    <row r="330" spans="1:75" ht="13.5" customHeight="1">
      <c r="A330" s="179"/>
      <c r="B330" s="179"/>
      <c r="C330" s="179"/>
      <c r="D330" s="179"/>
      <c r="E330" s="179"/>
      <c r="F330" s="179"/>
      <c r="G330" s="179"/>
      <c r="H330" s="179"/>
      <c r="I330" s="179"/>
      <c r="J330" s="179"/>
      <c r="K330" s="179"/>
      <c r="L330" s="179"/>
      <c r="M330" s="179"/>
      <c r="N330" s="180"/>
      <c r="O330" s="180"/>
      <c r="P330" s="180"/>
      <c r="Q330" s="179"/>
      <c r="R330" s="179"/>
      <c r="S330" s="179"/>
      <c r="T330" s="179"/>
      <c r="U330" s="182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</row>
    <row r="331" spans="1:75" ht="13.5" customHeight="1">
      <c r="A331" s="179"/>
      <c r="B331" s="179"/>
      <c r="C331" s="179"/>
      <c r="D331" s="179"/>
      <c r="E331" s="179"/>
      <c r="F331" s="179"/>
      <c r="G331" s="179"/>
      <c r="H331" s="179"/>
      <c r="I331" s="179"/>
      <c r="J331" s="179"/>
      <c r="K331" s="179"/>
      <c r="L331" s="179"/>
      <c r="M331" s="179"/>
      <c r="N331" s="180"/>
      <c r="O331" s="180"/>
      <c r="P331" s="180"/>
      <c r="Q331" s="179"/>
      <c r="R331" s="179"/>
      <c r="S331" s="179"/>
      <c r="T331" s="179"/>
      <c r="U331" s="182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</row>
    <row r="332" spans="1:75" ht="13.5" customHeight="1">
      <c r="A332" s="179"/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80"/>
      <c r="O332" s="180"/>
      <c r="P332" s="180"/>
      <c r="Q332" s="179"/>
      <c r="R332" s="179"/>
      <c r="S332" s="179"/>
      <c r="T332" s="179"/>
      <c r="U332" s="182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7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79"/>
      <c r="BW332" s="179"/>
    </row>
    <row r="333" spans="1:75" ht="13.5" customHeight="1">
      <c r="A333" s="179"/>
      <c r="B333" s="179"/>
      <c r="C333" s="179"/>
      <c r="D333" s="179"/>
      <c r="E333" s="179"/>
      <c r="F333" s="179"/>
      <c r="G333" s="179"/>
      <c r="H333" s="179"/>
      <c r="I333" s="179"/>
      <c r="J333" s="179"/>
      <c r="K333" s="179"/>
      <c r="L333" s="179"/>
      <c r="M333" s="179"/>
      <c r="N333" s="180"/>
      <c r="O333" s="180"/>
      <c r="P333" s="180"/>
      <c r="Q333" s="179"/>
      <c r="R333" s="179"/>
      <c r="S333" s="179"/>
      <c r="T333" s="179"/>
      <c r="U333" s="182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79"/>
      <c r="BW333" s="179"/>
    </row>
    <row r="334" spans="1:75" ht="13.5" customHeight="1">
      <c r="A334" s="179"/>
      <c r="B334" s="179"/>
      <c r="C334" s="179"/>
      <c r="D334" s="179"/>
      <c r="E334" s="179"/>
      <c r="F334" s="179"/>
      <c r="G334" s="179"/>
      <c r="H334" s="179"/>
      <c r="I334" s="179"/>
      <c r="J334" s="179"/>
      <c r="K334" s="179"/>
      <c r="L334" s="179"/>
      <c r="M334" s="179"/>
      <c r="N334" s="180"/>
      <c r="O334" s="180"/>
      <c r="P334" s="180"/>
      <c r="Q334" s="179"/>
      <c r="R334" s="179"/>
      <c r="S334" s="179"/>
      <c r="T334" s="179"/>
      <c r="U334" s="182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79"/>
      <c r="BW334" s="179"/>
    </row>
    <row r="335" spans="1:75" ht="13.5" customHeight="1">
      <c r="A335" s="179"/>
      <c r="B335" s="179"/>
      <c r="C335" s="179"/>
      <c r="D335" s="179"/>
      <c r="E335" s="179"/>
      <c r="F335" s="179"/>
      <c r="G335" s="179"/>
      <c r="H335" s="179"/>
      <c r="I335" s="179"/>
      <c r="J335" s="179"/>
      <c r="K335" s="179"/>
      <c r="L335" s="179"/>
      <c r="M335" s="179"/>
      <c r="N335" s="180"/>
      <c r="O335" s="180"/>
      <c r="P335" s="180"/>
      <c r="Q335" s="179"/>
      <c r="R335" s="179"/>
      <c r="S335" s="179"/>
      <c r="T335" s="179"/>
      <c r="U335" s="182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79"/>
      <c r="BW335" s="179"/>
    </row>
    <row r="336" spans="1:75" ht="13.5" customHeight="1">
      <c r="A336" s="179"/>
      <c r="B336" s="179"/>
      <c r="C336" s="179"/>
      <c r="D336" s="179"/>
      <c r="E336" s="179"/>
      <c r="F336" s="179"/>
      <c r="G336" s="179"/>
      <c r="H336" s="179"/>
      <c r="I336" s="179"/>
      <c r="J336" s="179"/>
      <c r="K336" s="179"/>
      <c r="L336" s="179"/>
      <c r="M336" s="179"/>
      <c r="N336" s="180"/>
      <c r="O336" s="180"/>
      <c r="P336" s="180"/>
      <c r="Q336" s="179"/>
      <c r="R336" s="179"/>
      <c r="S336" s="179"/>
      <c r="T336" s="179"/>
      <c r="U336" s="182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</row>
    <row r="337" spans="1:75" ht="13.5" customHeight="1">
      <c r="A337" s="179"/>
      <c r="B337" s="179"/>
      <c r="C337" s="179"/>
      <c r="D337" s="179"/>
      <c r="E337" s="179"/>
      <c r="F337" s="179"/>
      <c r="G337" s="179"/>
      <c r="H337" s="179"/>
      <c r="I337" s="179"/>
      <c r="J337" s="179"/>
      <c r="K337" s="179"/>
      <c r="L337" s="179"/>
      <c r="M337" s="179"/>
      <c r="N337" s="180"/>
      <c r="O337" s="180"/>
      <c r="P337" s="180"/>
      <c r="Q337" s="179"/>
      <c r="R337" s="179"/>
      <c r="S337" s="179"/>
      <c r="T337" s="179"/>
      <c r="U337" s="182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79"/>
      <c r="BQ337" s="179"/>
      <c r="BR337" s="179"/>
      <c r="BS337" s="179"/>
      <c r="BT337" s="179"/>
      <c r="BU337" s="179"/>
      <c r="BV337" s="179"/>
      <c r="BW337" s="179"/>
    </row>
    <row r="338" spans="1:75" ht="13.5" customHeight="1">
      <c r="A338" s="179"/>
      <c r="B338" s="179"/>
      <c r="C338" s="179"/>
      <c r="D338" s="179"/>
      <c r="E338" s="179"/>
      <c r="F338" s="179"/>
      <c r="G338" s="179"/>
      <c r="H338" s="179"/>
      <c r="I338" s="179"/>
      <c r="J338" s="179"/>
      <c r="K338" s="179"/>
      <c r="L338" s="179"/>
      <c r="M338" s="179"/>
      <c r="N338" s="180"/>
      <c r="O338" s="180"/>
      <c r="P338" s="180"/>
      <c r="Q338" s="179"/>
      <c r="R338" s="179"/>
      <c r="S338" s="179"/>
      <c r="T338" s="179"/>
      <c r="U338" s="182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</row>
    <row r="339" spans="1:75" ht="13.5" customHeight="1">
      <c r="A339" s="179"/>
      <c r="B339" s="179"/>
      <c r="C339" s="179"/>
      <c r="D339" s="179"/>
      <c r="E339" s="179"/>
      <c r="F339" s="179"/>
      <c r="G339" s="179"/>
      <c r="H339" s="179"/>
      <c r="I339" s="179"/>
      <c r="J339" s="179"/>
      <c r="K339" s="179"/>
      <c r="L339" s="179"/>
      <c r="M339" s="179"/>
      <c r="N339" s="180"/>
      <c r="O339" s="180"/>
      <c r="P339" s="180"/>
      <c r="Q339" s="179"/>
      <c r="R339" s="179"/>
      <c r="S339" s="179"/>
      <c r="T339" s="179"/>
      <c r="U339" s="182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</row>
    <row r="340" spans="1:75" ht="13.5" customHeight="1">
      <c r="A340" s="179"/>
      <c r="B340" s="179"/>
      <c r="C340" s="179"/>
      <c r="D340" s="179"/>
      <c r="E340" s="179"/>
      <c r="F340" s="179"/>
      <c r="G340" s="179"/>
      <c r="H340" s="179"/>
      <c r="I340" s="179"/>
      <c r="J340" s="179"/>
      <c r="K340" s="179"/>
      <c r="L340" s="179"/>
      <c r="M340" s="179"/>
      <c r="N340" s="180"/>
      <c r="O340" s="180"/>
      <c r="P340" s="180"/>
      <c r="Q340" s="179"/>
      <c r="R340" s="179"/>
      <c r="S340" s="179"/>
      <c r="T340" s="179"/>
      <c r="U340" s="182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</row>
    <row r="341" spans="1:75" ht="13.5" customHeight="1">
      <c r="A341" s="179"/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179"/>
      <c r="M341" s="179"/>
      <c r="N341" s="180"/>
      <c r="O341" s="180"/>
      <c r="P341" s="180"/>
      <c r="Q341" s="179"/>
      <c r="R341" s="179"/>
      <c r="S341" s="179"/>
      <c r="T341" s="179"/>
      <c r="U341" s="182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</row>
    <row r="342" spans="1:75" ht="13.5" customHeight="1">
      <c r="A342" s="179"/>
      <c r="B342" s="179"/>
      <c r="C342" s="179"/>
      <c r="D342" s="179"/>
      <c r="E342" s="179"/>
      <c r="F342" s="179"/>
      <c r="G342" s="179"/>
      <c r="H342" s="179"/>
      <c r="I342" s="179"/>
      <c r="J342" s="179"/>
      <c r="K342" s="179"/>
      <c r="L342" s="179"/>
      <c r="M342" s="179"/>
      <c r="N342" s="180"/>
      <c r="O342" s="180"/>
      <c r="P342" s="180"/>
      <c r="Q342" s="179"/>
      <c r="R342" s="179"/>
      <c r="S342" s="179"/>
      <c r="T342" s="179"/>
      <c r="U342" s="182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</row>
    <row r="343" spans="1:75" ht="13.5" customHeight="1">
      <c r="A343" s="179"/>
      <c r="B343" s="179"/>
      <c r="C343" s="179"/>
      <c r="D343" s="179"/>
      <c r="E343" s="179"/>
      <c r="F343" s="179"/>
      <c r="G343" s="179"/>
      <c r="H343" s="179"/>
      <c r="I343" s="179"/>
      <c r="J343" s="179"/>
      <c r="K343" s="179"/>
      <c r="L343" s="179"/>
      <c r="M343" s="179"/>
      <c r="N343" s="180"/>
      <c r="O343" s="180"/>
      <c r="P343" s="180"/>
      <c r="Q343" s="179"/>
      <c r="R343" s="179"/>
      <c r="S343" s="179"/>
      <c r="T343" s="179"/>
      <c r="U343" s="182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</row>
    <row r="344" spans="1:75" ht="13.5" customHeight="1">
      <c r="A344" s="179"/>
      <c r="B344" s="179"/>
      <c r="C344" s="179"/>
      <c r="D344" s="179"/>
      <c r="E344" s="179"/>
      <c r="F344" s="179"/>
      <c r="G344" s="179"/>
      <c r="H344" s="179"/>
      <c r="I344" s="179"/>
      <c r="J344" s="179"/>
      <c r="K344" s="179"/>
      <c r="L344" s="179"/>
      <c r="M344" s="179"/>
      <c r="N344" s="180"/>
      <c r="O344" s="180"/>
      <c r="P344" s="180"/>
      <c r="Q344" s="179"/>
      <c r="R344" s="179"/>
      <c r="S344" s="179"/>
      <c r="T344" s="179"/>
      <c r="U344" s="182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</row>
    <row r="345" spans="1:75" ht="13.5" customHeight="1">
      <c r="A345" s="179"/>
      <c r="B345" s="179"/>
      <c r="C345" s="179"/>
      <c r="D345" s="179"/>
      <c r="E345" s="179"/>
      <c r="F345" s="179"/>
      <c r="G345" s="179"/>
      <c r="H345" s="179"/>
      <c r="I345" s="179"/>
      <c r="J345" s="179"/>
      <c r="K345" s="179"/>
      <c r="L345" s="179"/>
      <c r="M345" s="179"/>
      <c r="N345" s="180"/>
      <c r="O345" s="180"/>
      <c r="P345" s="180"/>
      <c r="Q345" s="179"/>
      <c r="R345" s="179"/>
      <c r="S345" s="179"/>
      <c r="T345" s="179"/>
      <c r="U345" s="182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</row>
    <row r="346" spans="1:75" ht="13.5" customHeight="1">
      <c r="A346" s="179"/>
      <c r="B346" s="179"/>
      <c r="C346" s="179"/>
      <c r="D346" s="179"/>
      <c r="E346" s="179"/>
      <c r="F346" s="179"/>
      <c r="G346" s="179"/>
      <c r="H346" s="179"/>
      <c r="I346" s="179"/>
      <c r="J346" s="179"/>
      <c r="K346" s="179"/>
      <c r="L346" s="179"/>
      <c r="M346" s="179"/>
      <c r="N346" s="180"/>
      <c r="O346" s="180"/>
      <c r="P346" s="180"/>
      <c r="Q346" s="179"/>
      <c r="R346" s="179"/>
      <c r="S346" s="179"/>
      <c r="T346" s="179"/>
      <c r="U346" s="182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/>
      <c r="BH346" s="179"/>
      <c r="BI346" s="179"/>
      <c r="BJ346" s="179"/>
      <c r="BK346" s="179"/>
      <c r="BL346" s="179"/>
      <c r="BM346" s="179"/>
      <c r="BN346" s="179"/>
      <c r="BO346" s="179"/>
      <c r="BP346" s="179"/>
      <c r="BQ346" s="179"/>
      <c r="BR346" s="179"/>
      <c r="BS346" s="179"/>
      <c r="BT346" s="179"/>
      <c r="BU346" s="179"/>
      <c r="BV346" s="179"/>
      <c r="BW346" s="179"/>
    </row>
    <row r="347" spans="1:75" ht="13.5" customHeight="1">
      <c r="A347" s="179"/>
      <c r="B347" s="179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80"/>
      <c r="O347" s="180"/>
      <c r="P347" s="180"/>
      <c r="Q347" s="179"/>
      <c r="R347" s="179"/>
      <c r="S347" s="179"/>
      <c r="T347" s="179"/>
      <c r="U347" s="182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</row>
    <row r="348" spans="1:75" ht="13.5" customHeight="1">
      <c r="A348" s="179"/>
      <c r="B348" s="179"/>
      <c r="C348" s="179"/>
      <c r="D348" s="179"/>
      <c r="E348" s="179"/>
      <c r="F348" s="179"/>
      <c r="G348" s="179"/>
      <c r="H348" s="179"/>
      <c r="I348" s="179"/>
      <c r="J348" s="179"/>
      <c r="K348" s="179"/>
      <c r="L348" s="179"/>
      <c r="M348" s="179"/>
      <c r="N348" s="180"/>
      <c r="O348" s="180"/>
      <c r="P348" s="180"/>
      <c r="Q348" s="179"/>
      <c r="R348" s="179"/>
      <c r="S348" s="179"/>
      <c r="T348" s="179"/>
      <c r="U348" s="182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</row>
    <row r="349" spans="1:75" ht="13.5" customHeight="1">
      <c r="A349" s="179"/>
      <c r="B349" s="179"/>
      <c r="C349" s="179"/>
      <c r="D349" s="179"/>
      <c r="E349" s="179"/>
      <c r="F349" s="179"/>
      <c r="G349" s="179"/>
      <c r="H349" s="179"/>
      <c r="I349" s="179"/>
      <c r="J349" s="179"/>
      <c r="K349" s="179"/>
      <c r="L349" s="179"/>
      <c r="M349" s="179"/>
      <c r="N349" s="180"/>
      <c r="O349" s="180"/>
      <c r="P349" s="180"/>
      <c r="Q349" s="179"/>
      <c r="R349" s="179"/>
      <c r="S349" s="179"/>
      <c r="T349" s="179"/>
      <c r="U349" s="182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</row>
    <row r="350" spans="1:75" ht="13.5" customHeight="1">
      <c r="A350" s="179"/>
      <c r="B350" s="179"/>
      <c r="C350" s="179"/>
      <c r="D350" s="179"/>
      <c r="E350" s="179"/>
      <c r="F350" s="179"/>
      <c r="G350" s="179"/>
      <c r="H350" s="179"/>
      <c r="I350" s="179"/>
      <c r="J350" s="179"/>
      <c r="K350" s="179"/>
      <c r="L350" s="179"/>
      <c r="M350" s="179"/>
      <c r="N350" s="180"/>
      <c r="O350" s="180"/>
      <c r="P350" s="180"/>
      <c r="Q350" s="179"/>
      <c r="R350" s="179"/>
      <c r="S350" s="179"/>
      <c r="T350" s="179"/>
      <c r="U350" s="182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</row>
    <row r="351" spans="1:75" ht="13.5" customHeight="1">
      <c r="A351" s="179"/>
      <c r="B351" s="179"/>
      <c r="C351" s="179"/>
      <c r="D351" s="179"/>
      <c r="E351" s="179"/>
      <c r="F351" s="179"/>
      <c r="G351" s="179"/>
      <c r="H351" s="179"/>
      <c r="I351" s="179"/>
      <c r="J351" s="179"/>
      <c r="K351" s="179"/>
      <c r="L351" s="179"/>
      <c r="M351" s="179"/>
      <c r="N351" s="180"/>
      <c r="O351" s="180"/>
      <c r="P351" s="180"/>
      <c r="Q351" s="179"/>
      <c r="R351" s="179"/>
      <c r="S351" s="179"/>
      <c r="T351" s="179"/>
      <c r="U351" s="182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79"/>
      <c r="BQ351" s="179"/>
      <c r="BR351" s="179"/>
      <c r="BS351" s="179"/>
      <c r="BT351" s="179"/>
      <c r="BU351" s="179"/>
      <c r="BV351" s="179"/>
      <c r="BW351" s="179"/>
    </row>
    <row r="352" spans="1:75" ht="13.5" customHeight="1">
      <c r="A352" s="179"/>
      <c r="B352" s="179"/>
      <c r="C352" s="179"/>
      <c r="D352" s="179"/>
      <c r="E352" s="179"/>
      <c r="F352" s="179"/>
      <c r="G352" s="179"/>
      <c r="H352" s="179"/>
      <c r="I352" s="179"/>
      <c r="J352" s="179"/>
      <c r="K352" s="179"/>
      <c r="L352" s="179"/>
      <c r="M352" s="179"/>
      <c r="N352" s="180"/>
      <c r="O352" s="180"/>
      <c r="P352" s="180"/>
      <c r="Q352" s="179"/>
      <c r="R352" s="179"/>
      <c r="S352" s="179"/>
      <c r="T352" s="179"/>
      <c r="U352" s="182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</row>
    <row r="353" spans="1:75" ht="13.5" customHeight="1">
      <c r="A353" s="179"/>
      <c r="B353" s="179"/>
      <c r="C353" s="179"/>
      <c r="D353" s="179"/>
      <c r="E353" s="179"/>
      <c r="F353" s="179"/>
      <c r="G353" s="179"/>
      <c r="H353" s="179"/>
      <c r="I353" s="179"/>
      <c r="J353" s="179"/>
      <c r="K353" s="179"/>
      <c r="L353" s="179"/>
      <c r="M353" s="179"/>
      <c r="N353" s="180"/>
      <c r="O353" s="180"/>
      <c r="P353" s="180"/>
      <c r="Q353" s="179"/>
      <c r="R353" s="179"/>
      <c r="S353" s="179"/>
      <c r="T353" s="179"/>
      <c r="U353" s="182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</row>
    <row r="354" spans="1:75" ht="13.5" customHeight="1">
      <c r="A354" s="179"/>
      <c r="B354" s="179"/>
      <c r="C354" s="179"/>
      <c r="D354" s="179"/>
      <c r="E354" s="179"/>
      <c r="F354" s="179"/>
      <c r="G354" s="179"/>
      <c r="H354" s="179"/>
      <c r="I354" s="179"/>
      <c r="J354" s="179"/>
      <c r="K354" s="179"/>
      <c r="L354" s="179"/>
      <c r="M354" s="179"/>
      <c r="N354" s="180"/>
      <c r="O354" s="180"/>
      <c r="P354" s="180"/>
      <c r="Q354" s="179"/>
      <c r="R354" s="179"/>
      <c r="S354" s="179"/>
      <c r="T354" s="179"/>
      <c r="U354" s="182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</row>
    <row r="355" spans="1:75" ht="13.5" customHeight="1">
      <c r="A355" s="179"/>
      <c r="B355" s="179"/>
      <c r="C355" s="179"/>
      <c r="D355" s="179"/>
      <c r="E355" s="179"/>
      <c r="F355" s="179"/>
      <c r="G355" s="179"/>
      <c r="H355" s="179"/>
      <c r="I355" s="179"/>
      <c r="J355" s="179"/>
      <c r="K355" s="179"/>
      <c r="L355" s="179"/>
      <c r="M355" s="179"/>
      <c r="N355" s="180"/>
      <c r="O355" s="180"/>
      <c r="P355" s="180"/>
      <c r="Q355" s="179"/>
      <c r="R355" s="179"/>
      <c r="S355" s="179"/>
      <c r="T355" s="179"/>
      <c r="U355" s="182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</row>
    <row r="356" spans="1:75" ht="13.5" customHeight="1">
      <c r="A356" s="179"/>
      <c r="B356" s="179"/>
      <c r="C356" s="179"/>
      <c r="D356" s="179"/>
      <c r="E356" s="179"/>
      <c r="F356" s="179"/>
      <c r="G356" s="179"/>
      <c r="H356" s="179"/>
      <c r="I356" s="179"/>
      <c r="J356" s="179"/>
      <c r="K356" s="179"/>
      <c r="L356" s="179"/>
      <c r="M356" s="179"/>
      <c r="N356" s="180"/>
      <c r="O356" s="180"/>
      <c r="P356" s="180"/>
      <c r="Q356" s="179"/>
      <c r="R356" s="179"/>
      <c r="S356" s="179"/>
      <c r="T356" s="179"/>
      <c r="U356" s="182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</row>
    <row r="357" spans="1:75" ht="13.5" customHeight="1">
      <c r="A357" s="179"/>
      <c r="B357" s="179"/>
      <c r="C357" s="179"/>
      <c r="D357" s="179"/>
      <c r="E357" s="179"/>
      <c r="F357" s="179"/>
      <c r="G357" s="179"/>
      <c r="H357" s="179"/>
      <c r="I357" s="179"/>
      <c r="J357" s="179"/>
      <c r="K357" s="179"/>
      <c r="L357" s="179"/>
      <c r="M357" s="179"/>
      <c r="N357" s="180"/>
      <c r="O357" s="180"/>
      <c r="P357" s="180"/>
      <c r="Q357" s="179"/>
      <c r="R357" s="179"/>
      <c r="S357" s="179"/>
      <c r="T357" s="179"/>
      <c r="U357" s="182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</row>
    <row r="358" spans="1:75" ht="13.5" customHeight="1">
      <c r="A358" s="179"/>
      <c r="B358" s="179"/>
      <c r="C358" s="179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80"/>
      <c r="O358" s="180"/>
      <c r="P358" s="180"/>
      <c r="Q358" s="179"/>
      <c r="R358" s="179"/>
      <c r="S358" s="179"/>
      <c r="T358" s="179"/>
      <c r="U358" s="182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</row>
    <row r="359" spans="1:75" ht="13.5" customHeight="1">
      <c r="A359" s="179"/>
      <c r="B359" s="179"/>
      <c r="C359" s="179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80"/>
      <c r="O359" s="180"/>
      <c r="P359" s="180"/>
      <c r="Q359" s="179"/>
      <c r="R359" s="179"/>
      <c r="S359" s="179"/>
      <c r="T359" s="179"/>
      <c r="U359" s="182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</row>
    <row r="360" spans="1:75" ht="13.5" customHeight="1">
      <c r="A360" s="179"/>
      <c r="B360" s="179"/>
      <c r="C360" s="179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80"/>
      <c r="O360" s="180"/>
      <c r="P360" s="180"/>
      <c r="Q360" s="179"/>
      <c r="R360" s="179"/>
      <c r="S360" s="179"/>
      <c r="T360" s="179"/>
      <c r="U360" s="182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</row>
    <row r="361" spans="1:75" ht="13.5" customHeight="1">
      <c r="A361" s="179"/>
      <c r="B361" s="179"/>
      <c r="C361" s="179"/>
      <c r="D361" s="179"/>
      <c r="E361" s="179"/>
      <c r="F361" s="179"/>
      <c r="G361" s="179"/>
      <c r="H361" s="179"/>
      <c r="I361" s="179"/>
      <c r="J361" s="179"/>
      <c r="K361" s="179"/>
      <c r="L361" s="179"/>
      <c r="M361" s="179"/>
      <c r="N361" s="180"/>
      <c r="O361" s="180"/>
      <c r="P361" s="180"/>
      <c r="Q361" s="179"/>
      <c r="R361" s="179"/>
      <c r="S361" s="179"/>
      <c r="T361" s="179"/>
      <c r="U361" s="182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</row>
    <row r="362" spans="1:75" ht="13.5" customHeight="1">
      <c r="A362" s="179"/>
      <c r="B362" s="179"/>
      <c r="C362" s="179"/>
      <c r="D362" s="179"/>
      <c r="E362" s="179"/>
      <c r="F362" s="179"/>
      <c r="G362" s="179"/>
      <c r="H362" s="179"/>
      <c r="I362" s="179"/>
      <c r="J362" s="179"/>
      <c r="K362" s="179"/>
      <c r="L362" s="179"/>
      <c r="M362" s="179"/>
      <c r="N362" s="180"/>
      <c r="O362" s="180"/>
      <c r="P362" s="180"/>
      <c r="Q362" s="179"/>
      <c r="R362" s="179"/>
      <c r="S362" s="179"/>
      <c r="T362" s="179"/>
      <c r="U362" s="182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</row>
    <row r="363" spans="1:75" ht="13.5" customHeight="1">
      <c r="A363" s="179"/>
      <c r="B363" s="179"/>
      <c r="C363" s="179"/>
      <c r="D363" s="179"/>
      <c r="E363" s="179"/>
      <c r="F363" s="179"/>
      <c r="G363" s="179"/>
      <c r="H363" s="179"/>
      <c r="I363" s="179"/>
      <c r="J363" s="179"/>
      <c r="K363" s="179"/>
      <c r="L363" s="179"/>
      <c r="M363" s="179"/>
      <c r="N363" s="180"/>
      <c r="O363" s="180"/>
      <c r="P363" s="180"/>
      <c r="Q363" s="179"/>
      <c r="R363" s="179"/>
      <c r="S363" s="179"/>
      <c r="T363" s="179"/>
      <c r="U363" s="182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79"/>
      <c r="BQ363" s="179"/>
      <c r="BR363" s="179"/>
      <c r="BS363" s="179"/>
      <c r="BT363" s="179"/>
      <c r="BU363" s="179"/>
      <c r="BV363" s="179"/>
      <c r="BW363" s="179"/>
    </row>
    <row r="364" spans="1:75" ht="13.5" customHeight="1">
      <c r="A364" s="179"/>
      <c r="B364" s="179"/>
      <c r="C364" s="179"/>
      <c r="D364" s="179"/>
      <c r="E364" s="179"/>
      <c r="F364" s="179"/>
      <c r="G364" s="179"/>
      <c r="H364" s="179"/>
      <c r="I364" s="179"/>
      <c r="J364" s="179"/>
      <c r="K364" s="179"/>
      <c r="L364" s="179"/>
      <c r="M364" s="179"/>
      <c r="N364" s="180"/>
      <c r="O364" s="180"/>
      <c r="P364" s="180"/>
      <c r="Q364" s="179"/>
      <c r="R364" s="179"/>
      <c r="S364" s="179"/>
      <c r="T364" s="179"/>
      <c r="U364" s="182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</row>
    <row r="365" spans="1:75" ht="13.5" customHeight="1">
      <c r="A365" s="179"/>
      <c r="B365" s="179"/>
      <c r="C365" s="179"/>
      <c r="D365" s="179"/>
      <c r="E365" s="179"/>
      <c r="F365" s="179"/>
      <c r="G365" s="179"/>
      <c r="H365" s="179"/>
      <c r="I365" s="179"/>
      <c r="J365" s="179"/>
      <c r="K365" s="179"/>
      <c r="L365" s="179"/>
      <c r="M365" s="179"/>
      <c r="N365" s="180"/>
      <c r="O365" s="180"/>
      <c r="P365" s="180"/>
      <c r="Q365" s="179"/>
      <c r="R365" s="179"/>
      <c r="S365" s="179"/>
      <c r="T365" s="179"/>
      <c r="U365" s="182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/>
      <c r="BB365" s="179"/>
      <c r="BC365" s="179"/>
      <c r="BD365" s="179"/>
      <c r="BE365" s="179"/>
      <c r="BF365" s="179"/>
      <c r="BG365" s="179"/>
      <c r="BH365" s="179"/>
      <c r="BI365" s="179"/>
      <c r="BJ365" s="179"/>
      <c r="BK365" s="179"/>
      <c r="BL365" s="179"/>
      <c r="BM365" s="179"/>
      <c r="BN365" s="179"/>
      <c r="BO365" s="179"/>
      <c r="BP365" s="179"/>
      <c r="BQ365" s="179"/>
      <c r="BR365" s="179"/>
      <c r="BS365" s="179"/>
      <c r="BT365" s="179"/>
      <c r="BU365" s="179"/>
      <c r="BV365" s="179"/>
      <c r="BW365" s="179"/>
    </row>
    <row r="366" spans="1:75" ht="13.5" customHeight="1">
      <c r="A366" s="179"/>
      <c r="B366" s="179"/>
      <c r="C366" s="179"/>
      <c r="D366" s="179"/>
      <c r="E366" s="179"/>
      <c r="F366" s="179"/>
      <c r="G366" s="179"/>
      <c r="H366" s="179"/>
      <c r="I366" s="179"/>
      <c r="J366" s="179"/>
      <c r="K366" s="179"/>
      <c r="L366" s="179"/>
      <c r="M366" s="179"/>
      <c r="N366" s="180"/>
      <c r="O366" s="180"/>
      <c r="P366" s="180"/>
      <c r="Q366" s="179"/>
      <c r="R366" s="179"/>
      <c r="S366" s="179"/>
      <c r="T366" s="179"/>
      <c r="U366" s="182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</row>
    <row r="367" spans="1:75" ht="13.5" customHeight="1">
      <c r="A367" s="179"/>
      <c r="B367" s="179"/>
      <c r="C367" s="179"/>
      <c r="D367" s="179"/>
      <c r="E367" s="179"/>
      <c r="F367" s="179"/>
      <c r="G367" s="179"/>
      <c r="H367" s="179"/>
      <c r="I367" s="179"/>
      <c r="J367" s="179"/>
      <c r="K367" s="179"/>
      <c r="L367" s="179"/>
      <c r="M367" s="179"/>
      <c r="N367" s="180"/>
      <c r="O367" s="180"/>
      <c r="P367" s="180"/>
      <c r="Q367" s="179"/>
      <c r="R367" s="179"/>
      <c r="S367" s="179"/>
      <c r="T367" s="179"/>
      <c r="U367" s="182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/>
      <c r="BE367" s="179"/>
      <c r="BF367" s="179"/>
      <c r="BG367" s="179"/>
      <c r="BH367" s="179"/>
      <c r="BI367" s="179"/>
      <c r="BJ367" s="179"/>
      <c r="BK367" s="179"/>
      <c r="BL367" s="179"/>
      <c r="BM367" s="179"/>
      <c r="BN367" s="179"/>
      <c r="BO367" s="179"/>
      <c r="BP367" s="179"/>
      <c r="BQ367" s="179"/>
      <c r="BR367" s="179"/>
      <c r="BS367" s="179"/>
      <c r="BT367" s="179"/>
      <c r="BU367" s="179"/>
      <c r="BV367" s="179"/>
      <c r="BW367" s="179"/>
    </row>
    <row r="368" spans="1:75" ht="13.5" customHeight="1">
      <c r="A368" s="179"/>
      <c r="B368" s="179"/>
      <c r="C368" s="179"/>
      <c r="D368" s="179"/>
      <c r="E368" s="179"/>
      <c r="F368" s="179"/>
      <c r="G368" s="179"/>
      <c r="H368" s="179"/>
      <c r="I368" s="179"/>
      <c r="J368" s="179"/>
      <c r="K368" s="179"/>
      <c r="L368" s="179"/>
      <c r="M368" s="179"/>
      <c r="N368" s="180"/>
      <c r="O368" s="180"/>
      <c r="P368" s="180"/>
      <c r="Q368" s="179"/>
      <c r="R368" s="179"/>
      <c r="S368" s="179"/>
      <c r="T368" s="179"/>
      <c r="U368" s="182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79"/>
      <c r="BW368" s="179"/>
    </row>
    <row r="369" spans="1:75" ht="13.5" customHeight="1">
      <c r="A369" s="179"/>
      <c r="B369" s="179"/>
      <c r="C369" s="179"/>
      <c r="D369" s="179"/>
      <c r="E369" s="179"/>
      <c r="F369" s="179"/>
      <c r="G369" s="179"/>
      <c r="H369" s="179"/>
      <c r="I369" s="179"/>
      <c r="J369" s="179"/>
      <c r="K369" s="179"/>
      <c r="L369" s="179"/>
      <c r="M369" s="179"/>
      <c r="N369" s="180"/>
      <c r="O369" s="180"/>
      <c r="P369" s="180"/>
      <c r="Q369" s="179"/>
      <c r="R369" s="179"/>
      <c r="S369" s="179"/>
      <c r="T369" s="179"/>
      <c r="U369" s="182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</row>
    <row r="370" spans="1:75" ht="13.5" customHeight="1">
      <c r="A370" s="179"/>
      <c r="B370" s="179"/>
      <c r="C370" s="179"/>
      <c r="D370" s="179"/>
      <c r="E370" s="179"/>
      <c r="F370" s="179"/>
      <c r="G370" s="179"/>
      <c r="H370" s="179"/>
      <c r="I370" s="179"/>
      <c r="J370" s="179"/>
      <c r="K370" s="179"/>
      <c r="L370" s="179"/>
      <c r="M370" s="179"/>
      <c r="N370" s="180"/>
      <c r="O370" s="180"/>
      <c r="P370" s="180"/>
      <c r="Q370" s="179"/>
      <c r="R370" s="179"/>
      <c r="S370" s="179"/>
      <c r="T370" s="179"/>
      <c r="U370" s="182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</row>
    <row r="371" spans="1:75" ht="13.5" customHeight="1">
      <c r="A371" s="179"/>
      <c r="B371" s="179"/>
      <c r="C371" s="179"/>
      <c r="D371" s="179"/>
      <c r="E371" s="179"/>
      <c r="F371" s="179"/>
      <c r="G371" s="179"/>
      <c r="H371" s="179"/>
      <c r="I371" s="179"/>
      <c r="J371" s="179"/>
      <c r="K371" s="179"/>
      <c r="L371" s="179"/>
      <c r="M371" s="179"/>
      <c r="N371" s="180"/>
      <c r="O371" s="180"/>
      <c r="P371" s="180"/>
      <c r="Q371" s="179"/>
      <c r="R371" s="179"/>
      <c r="S371" s="179"/>
      <c r="T371" s="179"/>
      <c r="U371" s="182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79"/>
      <c r="BQ371" s="179"/>
      <c r="BR371" s="179"/>
      <c r="BS371" s="179"/>
      <c r="BT371" s="179"/>
      <c r="BU371" s="179"/>
      <c r="BV371" s="179"/>
      <c r="BW371" s="179"/>
    </row>
    <row r="372" spans="1:75" ht="13.5" customHeight="1">
      <c r="A372" s="179"/>
      <c r="B372" s="179"/>
      <c r="C372" s="179"/>
      <c r="D372" s="179"/>
      <c r="E372" s="179"/>
      <c r="F372" s="179"/>
      <c r="G372" s="179"/>
      <c r="H372" s="179"/>
      <c r="I372" s="179"/>
      <c r="J372" s="179"/>
      <c r="K372" s="179"/>
      <c r="L372" s="179"/>
      <c r="M372" s="179"/>
      <c r="N372" s="180"/>
      <c r="O372" s="180"/>
      <c r="P372" s="180"/>
      <c r="Q372" s="179"/>
      <c r="R372" s="179"/>
      <c r="S372" s="179"/>
      <c r="T372" s="179"/>
      <c r="U372" s="182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79"/>
      <c r="BQ372" s="179"/>
      <c r="BR372" s="179"/>
      <c r="BS372" s="179"/>
      <c r="BT372" s="179"/>
      <c r="BU372" s="179"/>
      <c r="BV372" s="179"/>
      <c r="BW372" s="179"/>
    </row>
    <row r="373" spans="1:75" ht="13.5" customHeight="1">
      <c r="A373" s="179"/>
      <c r="B373" s="179"/>
      <c r="C373" s="179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80"/>
      <c r="O373" s="180"/>
      <c r="P373" s="180"/>
      <c r="Q373" s="179"/>
      <c r="R373" s="179"/>
      <c r="S373" s="179"/>
      <c r="T373" s="179"/>
      <c r="U373" s="182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</row>
    <row r="374" spans="1:75" ht="13.5" customHeight="1">
      <c r="A374" s="179"/>
      <c r="B374" s="179"/>
      <c r="C374" s="179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80"/>
      <c r="O374" s="180"/>
      <c r="P374" s="180"/>
      <c r="Q374" s="179"/>
      <c r="R374" s="179"/>
      <c r="S374" s="179"/>
      <c r="T374" s="179"/>
      <c r="U374" s="182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</row>
    <row r="375" spans="1:75" ht="13.5" customHeight="1">
      <c r="A375" s="179"/>
      <c r="B375" s="179"/>
      <c r="C375" s="179"/>
      <c r="D375" s="179"/>
      <c r="E375" s="179"/>
      <c r="F375" s="179"/>
      <c r="G375" s="179"/>
      <c r="H375" s="179"/>
      <c r="I375" s="179"/>
      <c r="J375" s="179"/>
      <c r="K375" s="179"/>
      <c r="L375" s="179"/>
      <c r="M375" s="179"/>
      <c r="N375" s="180"/>
      <c r="O375" s="180"/>
      <c r="P375" s="180"/>
      <c r="Q375" s="179"/>
      <c r="R375" s="179"/>
      <c r="S375" s="179"/>
      <c r="T375" s="179"/>
      <c r="U375" s="182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79"/>
      <c r="BW375" s="179"/>
    </row>
    <row r="376" spans="1:75" ht="13.5" customHeight="1">
      <c r="A376" s="179"/>
      <c r="B376" s="179"/>
      <c r="C376" s="179"/>
      <c r="D376" s="179"/>
      <c r="E376" s="179"/>
      <c r="F376" s="179"/>
      <c r="G376" s="179"/>
      <c r="H376" s="179"/>
      <c r="I376" s="179"/>
      <c r="J376" s="179"/>
      <c r="K376" s="179"/>
      <c r="L376" s="179"/>
      <c r="M376" s="179"/>
      <c r="N376" s="180"/>
      <c r="O376" s="180"/>
      <c r="P376" s="180"/>
      <c r="Q376" s="179"/>
      <c r="R376" s="179"/>
      <c r="S376" s="179"/>
      <c r="T376" s="179"/>
      <c r="U376" s="182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</row>
    <row r="377" spans="1:75" ht="13.5" customHeight="1">
      <c r="A377" s="179"/>
      <c r="B377" s="179"/>
      <c r="C377" s="179"/>
      <c r="D377" s="179"/>
      <c r="E377" s="179"/>
      <c r="F377" s="179"/>
      <c r="G377" s="179"/>
      <c r="H377" s="179"/>
      <c r="I377" s="179"/>
      <c r="J377" s="179"/>
      <c r="K377" s="179"/>
      <c r="L377" s="179"/>
      <c r="M377" s="179"/>
      <c r="N377" s="180"/>
      <c r="O377" s="180"/>
      <c r="P377" s="180"/>
      <c r="Q377" s="179"/>
      <c r="R377" s="179"/>
      <c r="S377" s="179"/>
      <c r="T377" s="179"/>
      <c r="U377" s="182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</row>
    <row r="378" spans="1:75" ht="13.5" customHeight="1">
      <c r="A378" s="179"/>
      <c r="B378" s="179"/>
      <c r="C378" s="179"/>
      <c r="D378" s="179"/>
      <c r="E378" s="179"/>
      <c r="F378" s="179"/>
      <c r="G378" s="179"/>
      <c r="H378" s="179"/>
      <c r="I378" s="179"/>
      <c r="J378" s="179"/>
      <c r="K378" s="179"/>
      <c r="L378" s="179"/>
      <c r="M378" s="179"/>
      <c r="N378" s="180"/>
      <c r="O378" s="180"/>
      <c r="P378" s="180"/>
      <c r="Q378" s="179"/>
      <c r="R378" s="179"/>
      <c r="S378" s="179"/>
      <c r="T378" s="179"/>
      <c r="U378" s="182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/>
      <c r="BH378" s="179"/>
      <c r="BI378" s="179"/>
      <c r="BJ378" s="179"/>
      <c r="BK378" s="179"/>
      <c r="BL378" s="179"/>
      <c r="BM378" s="179"/>
      <c r="BN378" s="179"/>
      <c r="BO378" s="179"/>
      <c r="BP378" s="179"/>
      <c r="BQ378" s="179"/>
      <c r="BR378" s="179"/>
      <c r="BS378" s="179"/>
      <c r="BT378" s="179"/>
      <c r="BU378" s="179"/>
      <c r="BV378" s="179"/>
      <c r="BW378" s="179"/>
    </row>
    <row r="379" spans="1:75" ht="13.5" customHeight="1">
      <c r="A379" s="179"/>
      <c r="B379" s="179"/>
      <c r="C379" s="179"/>
      <c r="D379" s="179"/>
      <c r="E379" s="179"/>
      <c r="F379" s="179"/>
      <c r="G379" s="179"/>
      <c r="H379" s="179"/>
      <c r="I379" s="179"/>
      <c r="J379" s="179"/>
      <c r="K379" s="179"/>
      <c r="L379" s="179"/>
      <c r="M379" s="179"/>
      <c r="N379" s="180"/>
      <c r="O379" s="180"/>
      <c r="P379" s="180"/>
      <c r="Q379" s="179"/>
      <c r="R379" s="179"/>
      <c r="S379" s="179"/>
      <c r="T379" s="179"/>
      <c r="U379" s="182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79"/>
      <c r="BM379" s="179"/>
      <c r="BN379" s="179"/>
      <c r="BO379" s="179"/>
      <c r="BP379" s="179"/>
      <c r="BQ379" s="179"/>
      <c r="BR379" s="179"/>
      <c r="BS379" s="179"/>
      <c r="BT379" s="179"/>
      <c r="BU379" s="179"/>
      <c r="BV379" s="179"/>
      <c r="BW379" s="179"/>
    </row>
    <row r="380" spans="1:75" ht="13.5" customHeight="1">
      <c r="A380" s="179"/>
      <c r="B380" s="179"/>
      <c r="C380" s="179"/>
      <c r="D380" s="179"/>
      <c r="E380" s="179"/>
      <c r="F380" s="179"/>
      <c r="G380" s="179"/>
      <c r="H380" s="179"/>
      <c r="I380" s="179"/>
      <c r="J380" s="179"/>
      <c r="K380" s="179"/>
      <c r="L380" s="179"/>
      <c r="M380" s="179"/>
      <c r="N380" s="180"/>
      <c r="O380" s="180"/>
      <c r="P380" s="180"/>
      <c r="Q380" s="179"/>
      <c r="R380" s="179"/>
      <c r="S380" s="179"/>
      <c r="T380" s="179"/>
      <c r="U380" s="182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79"/>
      <c r="BQ380" s="179"/>
      <c r="BR380" s="179"/>
      <c r="BS380" s="179"/>
      <c r="BT380" s="179"/>
      <c r="BU380" s="179"/>
      <c r="BV380" s="179"/>
      <c r="BW380" s="179"/>
    </row>
    <row r="381" spans="1:75" ht="13.5" customHeight="1">
      <c r="A381" s="179"/>
      <c r="B381" s="179"/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  <c r="M381" s="179"/>
      <c r="N381" s="180"/>
      <c r="O381" s="180"/>
      <c r="P381" s="180"/>
      <c r="Q381" s="179"/>
      <c r="R381" s="179"/>
      <c r="S381" s="179"/>
      <c r="T381" s="179"/>
      <c r="U381" s="182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</row>
    <row r="382" spans="1:75" ht="13.5" customHeight="1">
      <c r="A382" s="179"/>
      <c r="B382" s="179"/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80"/>
      <c r="O382" s="180"/>
      <c r="P382" s="180"/>
      <c r="Q382" s="179"/>
      <c r="R382" s="179"/>
      <c r="S382" s="179"/>
      <c r="T382" s="179"/>
      <c r="U382" s="182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</row>
    <row r="383" spans="1:75" ht="13.5" customHeight="1">
      <c r="A383" s="179"/>
      <c r="B383" s="179"/>
      <c r="C383" s="179"/>
      <c r="D383" s="179"/>
      <c r="E383" s="179"/>
      <c r="F383" s="179"/>
      <c r="G383" s="179"/>
      <c r="H383" s="179"/>
      <c r="I383" s="179"/>
      <c r="J383" s="179"/>
      <c r="K383" s="179"/>
      <c r="L383" s="179"/>
      <c r="M383" s="179"/>
      <c r="N383" s="180"/>
      <c r="O383" s="180"/>
      <c r="P383" s="180"/>
      <c r="Q383" s="179"/>
      <c r="R383" s="179"/>
      <c r="S383" s="179"/>
      <c r="T383" s="179"/>
      <c r="U383" s="182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/>
      <c r="BE383" s="179"/>
      <c r="BF383" s="179"/>
      <c r="BG383" s="179"/>
      <c r="BH383" s="179"/>
      <c r="BI383" s="179"/>
      <c r="BJ383" s="179"/>
      <c r="BK383" s="179"/>
      <c r="BL383" s="179"/>
      <c r="BM383" s="179"/>
      <c r="BN383" s="179"/>
      <c r="BO383" s="179"/>
      <c r="BP383" s="179"/>
      <c r="BQ383" s="179"/>
      <c r="BR383" s="179"/>
      <c r="BS383" s="179"/>
      <c r="BT383" s="179"/>
      <c r="BU383" s="179"/>
      <c r="BV383" s="179"/>
      <c r="BW383" s="179"/>
    </row>
    <row r="384" spans="1:75" ht="13.5" customHeight="1">
      <c r="A384" s="179"/>
      <c r="B384" s="179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80"/>
      <c r="O384" s="180"/>
      <c r="P384" s="180"/>
      <c r="Q384" s="179"/>
      <c r="R384" s="179"/>
      <c r="S384" s="179"/>
      <c r="T384" s="179"/>
      <c r="U384" s="182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</row>
    <row r="385" spans="1:75" ht="13.5" customHeight="1">
      <c r="A385" s="179"/>
      <c r="B385" s="179"/>
      <c r="C385" s="179"/>
      <c r="D385" s="179"/>
      <c r="E385" s="179"/>
      <c r="F385" s="179"/>
      <c r="G385" s="179"/>
      <c r="H385" s="179"/>
      <c r="I385" s="179"/>
      <c r="J385" s="179"/>
      <c r="K385" s="179"/>
      <c r="L385" s="179"/>
      <c r="M385" s="179"/>
      <c r="N385" s="180"/>
      <c r="O385" s="180"/>
      <c r="P385" s="180"/>
      <c r="Q385" s="179"/>
      <c r="R385" s="179"/>
      <c r="S385" s="179"/>
      <c r="T385" s="179"/>
      <c r="U385" s="182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</row>
    <row r="386" spans="1:75" ht="13.5" customHeight="1">
      <c r="A386" s="179"/>
      <c r="B386" s="179"/>
      <c r="C386" s="179"/>
      <c r="D386" s="179"/>
      <c r="E386" s="179"/>
      <c r="F386" s="179"/>
      <c r="G386" s="179"/>
      <c r="H386" s="179"/>
      <c r="I386" s="179"/>
      <c r="J386" s="179"/>
      <c r="K386" s="179"/>
      <c r="L386" s="179"/>
      <c r="M386" s="179"/>
      <c r="N386" s="180"/>
      <c r="O386" s="180"/>
      <c r="P386" s="180"/>
      <c r="Q386" s="179"/>
      <c r="R386" s="179"/>
      <c r="S386" s="179"/>
      <c r="T386" s="179"/>
      <c r="U386" s="182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/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79"/>
      <c r="BQ386" s="179"/>
      <c r="BR386" s="179"/>
      <c r="BS386" s="179"/>
      <c r="BT386" s="179"/>
      <c r="BU386" s="179"/>
      <c r="BV386" s="179"/>
      <c r="BW386" s="179"/>
    </row>
    <row r="387" spans="1:75" ht="13.5" customHeight="1">
      <c r="A387" s="179"/>
      <c r="B387" s="179"/>
      <c r="C387" s="179"/>
      <c r="D387" s="179"/>
      <c r="E387" s="179"/>
      <c r="F387" s="179"/>
      <c r="G387" s="179"/>
      <c r="H387" s="179"/>
      <c r="I387" s="179"/>
      <c r="J387" s="179"/>
      <c r="K387" s="179"/>
      <c r="L387" s="179"/>
      <c r="M387" s="179"/>
      <c r="N387" s="180"/>
      <c r="O387" s="180"/>
      <c r="P387" s="180"/>
      <c r="Q387" s="179"/>
      <c r="R387" s="179"/>
      <c r="S387" s="179"/>
      <c r="T387" s="179"/>
      <c r="U387" s="182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</row>
    <row r="388" spans="1:75" ht="13.5" customHeight="1">
      <c r="A388" s="179"/>
      <c r="B388" s="179"/>
      <c r="C388" s="179"/>
      <c r="D388" s="179"/>
      <c r="E388" s="179"/>
      <c r="F388" s="179"/>
      <c r="G388" s="179"/>
      <c r="H388" s="179"/>
      <c r="I388" s="179"/>
      <c r="J388" s="179"/>
      <c r="K388" s="179"/>
      <c r="L388" s="179"/>
      <c r="M388" s="179"/>
      <c r="N388" s="180"/>
      <c r="O388" s="180"/>
      <c r="P388" s="180"/>
      <c r="Q388" s="179"/>
      <c r="R388" s="179"/>
      <c r="S388" s="179"/>
      <c r="T388" s="179"/>
      <c r="U388" s="182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79"/>
      <c r="BM388" s="179"/>
      <c r="BN388" s="179"/>
      <c r="BO388" s="179"/>
      <c r="BP388" s="179"/>
      <c r="BQ388" s="179"/>
      <c r="BR388" s="179"/>
      <c r="BS388" s="179"/>
      <c r="BT388" s="179"/>
      <c r="BU388" s="179"/>
      <c r="BV388" s="179"/>
      <c r="BW388" s="179"/>
    </row>
    <row r="389" spans="1:75" ht="13.5" customHeight="1">
      <c r="A389" s="179"/>
      <c r="B389" s="179"/>
      <c r="C389" s="179"/>
      <c r="D389" s="179"/>
      <c r="E389" s="179"/>
      <c r="F389" s="179"/>
      <c r="G389" s="179"/>
      <c r="H389" s="179"/>
      <c r="I389" s="179"/>
      <c r="J389" s="179"/>
      <c r="K389" s="179"/>
      <c r="L389" s="179"/>
      <c r="M389" s="179"/>
      <c r="N389" s="180"/>
      <c r="O389" s="180"/>
      <c r="P389" s="180"/>
      <c r="Q389" s="179"/>
      <c r="R389" s="179"/>
      <c r="S389" s="179"/>
      <c r="T389" s="179"/>
      <c r="U389" s="182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</row>
    <row r="390" spans="1:75" ht="13.5" customHeight="1">
      <c r="A390" s="179"/>
      <c r="B390" s="179"/>
      <c r="C390" s="179"/>
      <c r="D390" s="179"/>
      <c r="E390" s="179"/>
      <c r="F390" s="179"/>
      <c r="G390" s="179"/>
      <c r="H390" s="179"/>
      <c r="I390" s="179"/>
      <c r="J390" s="179"/>
      <c r="K390" s="179"/>
      <c r="L390" s="179"/>
      <c r="M390" s="179"/>
      <c r="N390" s="180"/>
      <c r="O390" s="180"/>
      <c r="P390" s="180"/>
      <c r="Q390" s="179"/>
      <c r="R390" s="179"/>
      <c r="S390" s="179"/>
      <c r="T390" s="179"/>
      <c r="U390" s="182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79"/>
      <c r="BM390" s="179"/>
      <c r="BN390" s="179"/>
      <c r="BO390" s="179"/>
      <c r="BP390" s="179"/>
      <c r="BQ390" s="179"/>
      <c r="BR390" s="179"/>
      <c r="BS390" s="179"/>
      <c r="BT390" s="179"/>
      <c r="BU390" s="179"/>
      <c r="BV390" s="179"/>
      <c r="BW390" s="179"/>
    </row>
    <row r="391" spans="1:75" ht="13.5" customHeight="1">
      <c r="A391" s="179"/>
      <c r="B391" s="179"/>
      <c r="C391" s="179"/>
      <c r="D391" s="179"/>
      <c r="E391" s="179"/>
      <c r="F391" s="179"/>
      <c r="G391" s="179"/>
      <c r="H391" s="179"/>
      <c r="I391" s="179"/>
      <c r="J391" s="179"/>
      <c r="K391" s="179"/>
      <c r="L391" s="179"/>
      <c r="M391" s="179"/>
      <c r="N391" s="180"/>
      <c r="O391" s="180"/>
      <c r="P391" s="180"/>
      <c r="Q391" s="179"/>
      <c r="R391" s="179"/>
      <c r="S391" s="179"/>
      <c r="T391" s="179"/>
      <c r="U391" s="182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7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79"/>
      <c r="BW391" s="179"/>
    </row>
    <row r="392" spans="1:75" ht="13.5" customHeight="1">
      <c r="A392" s="179"/>
      <c r="B392" s="179"/>
      <c r="C392" s="179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80"/>
      <c r="O392" s="180"/>
      <c r="P392" s="180"/>
      <c r="Q392" s="179"/>
      <c r="R392" s="179"/>
      <c r="S392" s="179"/>
      <c r="T392" s="179"/>
      <c r="U392" s="182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</row>
    <row r="393" spans="1:75" ht="13.5" customHeight="1">
      <c r="A393" s="179"/>
      <c r="B393" s="179"/>
      <c r="C393" s="179"/>
      <c r="D393" s="179"/>
      <c r="E393" s="179"/>
      <c r="F393" s="179"/>
      <c r="G393" s="179"/>
      <c r="H393" s="179"/>
      <c r="I393" s="179"/>
      <c r="J393" s="179"/>
      <c r="K393" s="179"/>
      <c r="L393" s="179"/>
      <c r="M393" s="179"/>
      <c r="N393" s="180"/>
      <c r="O393" s="180"/>
      <c r="P393" s="180"/>
      <c r="Q393" s="179"/>
      <c r="R393" s="179"/>
      <c r="S393" s="179"/>
      <c r="T393" s="179"/>
      <c r="U393" s="182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79"/>
      <c r="BQ393" s="179"/>
      <c r="BR393" s="179"/>
      <c r="BS393" s="179"/>
      <c r="BT393" s="179"/>
      <c r="BU393" s="179"/>
      <c r="BV393" s="179"/>
      <c r="BW393" s="179"/>
    </row>
    <row r="394" spans="1:75" ht="13.5" customHeight="1">
      <c r="A394" s="179"/>
      <c r="B394" s="179"/>
      <c r="C394" s="179"/>
      <c r="D394" s="179"/>
      <c r="E394" s="179"/>
      <c r="F394" s="179"/>
      <c r="G394" s="179"/>
      <c r="H394" s="179"/>
      <c r="I394" s="179"/>
      <c r="J394" s="179"/>
      <c r="K394" s="179"/>
      <c r="L394" s="179"/>
      <c r="M394" s="179"/>
      <c r="N394" s="180"/>
      <c r="O394" s="180"/>
      <c r="P394" s="180"/>
      <c r="Q394" s="179"/>
      <c r="R394" s="179"/>
      <c r="S394" s="179"/>
      <c r="T394" s="179"/>
      <c r="U394" s="182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79"/>
      <c r="BW394" s="179"/>
    </row>
    <row r="395" spans="1:75" ht="13.5" customHeight="1">
      <c r="A395" s="179"/>
      <c r="B395" s="179"/>
      <c r="C395" s="179"/>
      <c r="D395" s="179"/>
      <c r="E395" s="179"/>
      <c r="F395" s="179"/>
      <c r="G395" s="179"/>
      <c r="H395" s="179"/>
      <c r="I395" s="179"/>
      <c r="J395" s="179"/>
      <c r="K395" s="179"/>
      <c r="L395" s="179"/>
      <c r="M395" s="179"/>
      <c r="N395" s="180"/>
      <c r="O395" s="180"/>
      <c r="P395" s="180"/>
      <c r="Q395" s="179"/>
      <c r="R395" s="179"/>
      <c r="S395" s="179"/>
      <c r="T395" s="179"/>
      <c r="U395" s="182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</row>
    <row r="396" spans="1:75" ht="13.5" customHeight="1">
      <c r="A396" s="179"/>
      <c r="B396" s="179"/>
      <c r="C396" s="179"/>
      <c r="D396" s="179"/>
      <c r="E396" s="179"/>
      <c r="F396" s="179"/>
      <c r="G396" s="179"/>
      <c r="H396" s="179"/>
      <c r="I396" s="179"/>
      <c r="J396" s="179"/>
      <c r="K396" s="179"/>
      <c r="L396" s="179"/>
      <c r="M396" s="179"/>
      <c r="N396" s="180"/>
      <c r="O396" s="180"/>
      <c r="P396" s="180"/>
      <c r="Q396" s="179"/>
      <c r="R396" s="179"/>
      <c r="S396" s="179"/>
      <c r="T396" s="179"/>
      <c r="U396" s="182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79"/>
      <c r="BQ396" s="179"/>
      <c r="BR396" s="179"/>
      <c r="BS396" s="179"/>
      <c r="BT396" s="179"/>
      <c r="BU396" s="179"/>
      <c r="BV396" s="179"/>
      <c r="BW396" s="179"/>
    </row>
    <row r="397" spans="1:75" ht="13.5" customHeight="1">
      <c r="A397" s="179"/>
      <c r="B397" s="179"/>
      <c r="C397" s="179"/>
      <c r="D397" s="179"/>
      <c r="E397" s="179"/>
      <c r="F397" s="179"/>
      <c r="G397" s="179"/>
      <c r="H397" s="179"/>
      <c r="I397" s="179"/>
      <c r="J397" s="179"/>
      <c r="K397" s="179"/>
      <c r="L397" s="179"/>
      <c r="M397" s="179"/>
      <c r="N397" s="180"/>
      <c r="O397" s="180"/>
      <c r="P397" s="180"/>
      <c r="Q397" s="179"/>
      <c r="R397" s="179"/>
      <c r="S397" s="179"/>
      <c r="T397" s="179"/>
      <c r="U397" s="182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</row>
    <row r="398" spans="1:75" ht="13.5" customHeight="1">
      <c r="A398" s="179"/>
      <c r="B398" s="179"/>
      <c r="C398" s="179"/>
      <c r="D398" s="179"/>
      <c r="E398" s="179"/>
      <c r="F398" s="179"/>
      <c r="G398" s="179"/>
      <c r="H398" s="179"/>
      <c r="I398" s="179"/>
      <c r="J398" s="179"/>
      <c r="K398" s="179"/>
      <c r="L398" s="179"/>
      <c r="M398" s="179"/>
      <c r="N398" s="180"/>
      <c r="O398" s="180"/>
      <c r="P398" s="180"/>
      <c r="Q398" s="179"/>
      <c r="R398" s="179"/>
      <c r="S398" s="179"/>
      <c r="T398" s="179"/>
      <c r="U398" s="182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</row>
    <row r="399" spans="1:75" ht="13.5" customHeight="1">
      <c r="A399" s="179"/>
      <c r="B399" s="179"/>
      <c r="C399" s="179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80"/>
      <c r="O399" s="180"/>
      <c r="P399" s="180"/>
      <c r="Q399" s="179"/>
      <c r="R399" s="179"/>
      <c r="S399" s="179"/>
      <c r="T399" s="179"/>
      <c r="U399" s="182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</row>
    <row r="400" spans="1:75" ht="13.5" customHeight="1">
      <c r="A400" s="179"/>
      <c r="B400" s="179"/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80"/>
      <c r="O400" s="180"/>
      <c r="P400" s="180"/>
      <c r="Q400" s="179"/>
      <c r="R400" s="179"/>
      <c r="S400" s="179"/>
      <c r="T400" s="179"/>
      <c r="U400" s="182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</row>
    <row r="401" spans="1:75" ht="13.5" customHeight="1">
      <c r="A401" s="179"/>
      <c r="B401" s="179"/>
      <c r="C401" s="179"/>
      <c r="D401" s="179"/>
      <c r="E401" s="179"/>
      <c r="F401" s="179"/>
      <c r="G401" s="179"/>
      <c r="H401" s="179"/>
      <c r="I401" s="179"/>
      <c r="J401" s="179"/>
      <c r="K401" s="179"/>
      <c r="L401" s="179"/>
      <c r="M401" s="179"/>
      <c r="N401" s="180"/>
      <c r="O401" s="180"/>
      <c r="P401" s="180"/>
      <c r="Q401" s="179"/>
      <c r="R401" s="179"/>
      <c r="S401" s="179"/>
      <c r="T401" s="179"/>
      <c r="U401" s="182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79"/>
      <c r="BN401" s="179"/>
      <c r="BO401" s="179"/>
      <c r="BP401" s="179"/>
      <c r="BQ401" s="179"/>
      <c r="BR401" s="179"/>
      <c r="BS401" s="179"/>
      <c r="BT401" s="179"/>
      <c r="BU401" s="179"/>
      <c r="BV401" s="179"/>
      <c r="BW401" s="179"/>
    </row>
    <row r="402" spans="1:75" ht="13.5" customHeight="1">
      <c r="A402" s="179"/>
      <c r="B402" s="179"/>
      <c r="C402" s="179"/>
      <c r="D402" s="179"/>
      <c r="E402" s="179"/>
      <c r="F402" s="179"/>
      <c r="G402" s="179"/>
      <c r="H402" s="179"/>
      <c r="I402" s="179"/>
      <c r="J402" s="179"/>
      <c r="K402" s="179"/>
      <c r="L402" s="179"/>
      <c r="M402" s="179"/>
      <c r="N402" s="180"/>
      <c r="O402" s="180"/>
      <c r="P402" s="180"/>
      <c r="Q402" s="179"/>
      <c r="R402" s="179"/>
      <c r="S402" s="179"/>
      <c r="T402" s="179"/>
      <c r="U402" s="182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79"/>
      <c r="BW402" s="179"/>
    </row>
    <row r="403" spans="1:75" ht="13.5" customHeight="1">
      <c r="A403" s="179"/>
      <c r="B403" s="179"/>
      <c r="C403" s="179"/>
      <c r="D403" s="179"/>
      <c r="E403" s="179"/>
      <c r="F403" s="179"/>
      <c r="G403" s="179"/>
      <c r="H403" s="179"/>
      <c r="I403" s="179"/>
      <c r="J403" s="179"/>
      <c r="K403" s="179"/>
      <c r="L403" s="179"/>
      <c r="M403" s="179"/>
      <c r="N403" s="180"/>
      <c r="O403" s="180"/>
      <c r="P403" s="180"/>
      <c r="Q403" s="179"/>
      <c r="R403" s="179"/>
      <c r="S403" s="179"/>
      <c r="T403" s="179"/>
      <c r="U403" s="182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9"/>
      <c r="BL403" s="179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79"/>
      <c r="BW403" s="179"/>
    </row>
    <row r="404" spans="1:75" ht="13.5" customHeight="1">
      <c r="A404" s="179"/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80"/>
      <c r="O404" s="180"/>
      <c r="P404" s="180"/>
      <c r="Q404" s="179"/>
      <c r="R404" s="179"/>
      <c r="S404" s="179"/>
      <c r="T404" s="179"/>
      <c r="U404" s="182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79"/>
      <c r="BU404" s="179"/>
      <c r="BV404" s="179"/>
      <c r="BW404" s="179"/>
    </row>
    <row r="405" spans="1:75" ht="13.5" customHeight="1">
      <c r="A405" s="179"/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79"/>
      <c r="N405" s="180"/>
      <c r="O405" s="180"/>
      <c r="P405" s="180"/>
      <c r="Q405" s="179"/>
      <c r="R405" s="179"/>
      <c r="S405" s="179"/>
      <c r="T405" s="179"/>
      <c r="U405" s="182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79"/>
      <c r="BQ405" s="179"/>
      <c r="BR405" s="179"/>
      <c r="BS405" s="179"/>
      <c r="BT405" s="179"/>
      <c r="BU405" s="179"/>
      <c r="BV405" s="179"/>
      <c r="BW405" s="179"/>
    </row>
    <row r="406" spans="1:75" ht="13.5" customHeight="1">
      <c r="A406" s="179"/>
      <c r="B406" s="179"/>
      <c r="C406" s="179"/>
      <c r="D406" s="179"/>
      <c r="E406" s="179"/>
      <c r="F406" s="179"/>
      <c r="G406" s="179"/>
      <c r="H406" s="179"/>
      <c r="I406" s="179"/>
      <c r="J406" s="179"/>
      <c r="K406" s="179"/>
      <c r="L406" s="179"/>
      <c r="M406" s="179"/>
      <c r="N406" s="180"/>
      <c r="O406" s="180"/>
      <c r="P406" s="180"/>
      <c r="Q406" s="179"/>
      <c r="R406" s="179"/>
      <c r="S406" s="179"/>
      <c r="T406" s="179"/>
      <c r="U406" s="182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/>
      <c r="BH406" s="179"/>
      <c r="BI406" s="179"/>
      <c r="BJ406" s="179"/>
      <c r="BK406" s="179"/>
      <c r="BL406" s="179"/>
      <c r="BM406" s="179"/>
      <c r="BN406" s="179"/>
      <c r="BO406" s="179"/>
      <c r="BP406" s="179"/>
      <c r="BQ406" s="179"/>
      <c r="BR406" s="179"/>
      <c r="BS406" s="179"/>
      <c r="BT406" s="179"/>
      <c r="BU406" s="179"/>
      <c r="BV406" s="179"/>
      <c r="BW406" s="179"/>
    </row>
    <row r="407" spans="1:75" ht="13.5" customHeight="1">
      <c r="A407" s="179"/>
      <c r="B407" s="179"/>
      <c r="C407" s="179"/>
      <c r="D407" s="179"/>
      <c r="E407" s="179"/>
      <c r="F407" s="179"/>
      <c r="G407" s="179"/>
      <c r="H407" s="179"/>
      <c r="I407" s="179"/>
      <c r="J407" s="179"/>
      <c r="K407" s="179"/>
      <c r="L407" s="179"/>
      <c r="M407" s="179"/>
      <c r="N407" s="180"/>
      <c r="O407" s="180"/>
      <c r="P407" s="180"/>
      <c r="Q407" s="179"/>
      <c r="R407" s="179"/>
      <c r="S407" s="179"/>
      <c r="T407" s="179"/>
      <c r="U407" s="182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  <c r="AZ407" s="179"/>
      <c r="BA407" s="179"/>
      <c r="BB407" s="179"/>
      <c r="BC407" s="179"/>
      <c r="BD407" s="179"/>
      <c r="BE407" s="179"/>
      <c r="BF407" s="179"/>
      <c r="BG407" s="179"/>
      <c r="BH407" s="179"/>
      <c r="BI407" s="179"/>
      <c r="BJ407" s="179"/>
      <c r="BK407" s="179"/>
      <c r="BL407" s="179"/>
      <c r="BM407" s="179"/>
      <c r="BN407" s="179"/>
      <c r="BO407" s="179"/>
      <c r="BP407" s="179"/>
      <c r="BQ407" s="179"/>
      <c r="BR407" s="179"/>
      <c r="BS407" s="179"/>
      <c r="BT407" s="179"/>
      <c r="BU407" s="179"/>
      <c r="BV407" s="179"/>
      <c r="BW407" s="179"/>
    </row>
    <row r="408" spans="1:75" ht="13.5" customHeight="1">
      <c r="A408" s="179"/>
      <c r="B408" s="179"/>
      <c r="C408" s="179"/>
      <c r="D408" s="179"/>
      <c r="E408" s="179"/>
      <c r="F408" s="179"/>
      <c r="G408" s="179"/>
      <c r="H408" s="179"/>
      <c r="I408" s="179"/>
      <c r="J408" s="179"/>
      <c r="K408" s="179"/>
      <c r="L408" s="179"/>
      <c r="M408" s="179"/>
      <c r="N408" s="180"/>
      <c r="O408" s="180"/>
      <c r="P408" s="180"/>
      <c r="Q408" s="179"/>
      <c r="R408" s="179"/>
      <c r="S408" s="179"/>
      <c r="T408" s="179"/>
      <c r="U408" s="182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79"/>
      <c r="BU408" s="179"/>
      <c r="BV408" s="179"/>
      <c r="BW408" s="179"/>
    </row>
    <row r="409" spans="1:75" ht="13.5" customHeight="1">
      <c r="A409" s="179"/>
      <c r="B409" s="179"/>
      <c r="C409" s="179"/>
      <c r="D409" s="179"/>
      <c r="E409" s="179"/>
      <c r="F409" s="179"/>
      <c r="G409" s="179"/>
      <c r="H409" s="179"/>
      <c r="I409" s="179"/>
      <c r="J409" s="179"/>
      <c r="K409" s="179"/>
      <c r="L409" s="179"/>
      <c r="M409" s="179"/>
      <c r="N409" s="180"/>
      <c r="O409" s="180"/>
      <c r="P409" s="180"/>
      <c r="Q409" s="179"/>
      <c r="R409" s="179"/>
      <c r="S409" s="179"/>
      <c r="T409" s="179"/>
      <c r="U409" s="182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</row>
    <row r="410" spans="1:75" ht="13.5" customHeight="1">
      <c r="A410" s="179"/>
      <c r="B410" s="179"/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80"/>
      <c r="O410" s="180"/>
      <c r="P410" s="180"/>
      <c r="Q410" s="179"/>
      <c r="R410" s="179"/>
      <c r="S410" s="179"/>
      <c r="T410" s="179"/>
      <c r="U410" s="182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/>
      <c r="BK410" s="179"/>
      <c r="BL410" s="179"/>
      <c r="BM410" s="179"/>
      <c r="BN410" s="179"/>
      <c r="BO410" s="179"/>
      <c r="BP410" s="179"/>
      <c r="BQ410" s="179"/>
      <c r="BR410" s="179"/>
      <c r="BS410" s="179"/>
      <c r="BT410" s="179"/>
      <c r="BU410" s="179"/>
      <c r="BV410" s="179"/>
      <c r="BW410" s="179"/>
    </row>
    <row r="411" spans="1:75" ht="13.5" customHeight="1">
      <c r="A411" s="179"/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  <c r="N411" s="180"/>
      <c r="O411" s="180"/>
      <c r="P411" s="180"/>
      <c r="Q411" s="179"/>
      <c r="R411" s="179"/>
      <c r="S411" s="179"/>
      <c r="T411" s="179"/>
      <c r="U411" s="182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</row>
    <row r="412" spans="1:75" ht="13.5" customHeight="1">
      <c r="A412" s="179"/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80"/>
      <c r="O412" s="180"/>
      <c r="P412" s="180"/>
      <c r="Q412" s="179"/>
      <c r="R412" s="179"/>
      <c r="S412" s="179"/>
      <c r="T412" s="179"/>
      <c r="U412" s="182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</row>
    <row r="413" spans="1:75" ht="13.5" customHeight="1">
      <c r="A413" s="179"/>
      <c r="B413" s="179"/>
      <c r="C413" s="179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80"/>
      <c r="O413" s="180"/>
      <c r="P413" s="180"/>
      <c r="Q413" s="179"/>
      <c r="R413" s="179"/>
      <c r="S413" s="179"/>
      <c r="T413" s="179"/>
      <c r="U413" s="182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79"/>
      <c r="BQ413" s="179"/>
      <c r="BR413" s="179"/>
      <c r="BS413" s="179"/>
      <c r="BT413" s="179"/>
      <c r="BU413" s="179"/>
      <c r="BV413" s="179"/>
      <c r="BW413" s="179"/>
    </row>
    <row r="414" spans="1:75" ht="13.5" customHeight="1">
      <c r="A414" s="179"/>
      <c r="B414" s="179"/>
      <c r="C414" s="179"/>
      <c r="D414" s="179"/>
      <c r="E414" s="179"/>
      <c r="F414" s="179"/>
      <c r="G414" s="179"/>
      <c r="H414" s="179"/>
      <c r="I414" s="179"/>
      <c r="J414" s="179"/>
      <c r="K414" s="179"/>
      <c r="L414" s="179"/>
      <c r="M414" s="179"/>
      <c r="N414" s="180"/>
      <c r="O414" s="180"/>
      <c r="P414" s="180"/>
      <c r="Q414" s="179"/>
      <c r="R414" s="179"/>
      <c r="S414" s="179"/>
      <c r="T414" s="179"/>
      <c r="U414" s="182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79"/>
      <c r="BQ414" s="179"/>
      <c r="BR414" s="179"/>
      <c r="BS414" s="179"/>
      <c r="BT414" s="179"/>
      <c r="BU414" s="179"/>
      <c r="BV414" s="179"/>
      <c r="BW414" s="179"/>
    </row>
    <row r="415" spans="1:75" ht="13.5" customHeight="1">
      <c r="A415" s="179"/>
      <c r="B415" s="179"/>
      <c r="C415" s="179"/>
      <c r="D415" s="179"/>
      <c r="E415" s="179"/>
      <c r="F415" s="179"/>
      <c r="G415" s="179"/>
      <c r="H415" s="179"/>
      <c r="I415" s="179"/>
      <c r="J415" s="179"/>
      <c r="K415" s="179"/>
      <c r="L415" s="179"/>
      <c r="M415" s="179"/>
      <c r="N415" s="180"/>
      <c r="O415" s="180"/>
      <c r="P415" s="180"/>
      <c r="Q415" s="179"/>
      <c r="R415" s="179"/>
      <c r="S415" s="179"/>
      <c r="T415" s="179"/>
      <c r="U415" s="182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79"/>
      <c r="BQ415" s="179"/>
      <c r="BR415" s="179"/>
      <c r="BS415" s="179"/>
      <c r="BT415" s="179"/>
      <c r="BU415" s="179"/>
      <c r="BV415" s="179"/>
      <c r="BW415" s="179"/>
    </row>
    <row r="416" spans="1:75" ht="13.5" customHeight="1">
      <c r="A416" s="179"/>
      <c r="B416" s="179"/>
      <c r="C416" s="179"/>
      <c r="D416" s="179"/>
      <c r="E416" s="179"/>
      <c r="F416" s="179"/>
      <c r="G416" s="179"/>
      <c r="H416" s="179"/>
      <c r="I416" s="179"/>
      <c r="J416" s="179"/>
      <c r="K416" s="179"/>
      <c r="L416" s="179"/>
      <c r="M416" s="179"/>
      <c r="N416" s="180"/>
      <c r="O416" s="180"/>
      <c r="P416" s="180"/>
      <c r="Q416" s="179"/>
      <c r="R416" s="179"/>
      <c r="S416" s="179"/>
      <c r="T416" s="179"/>
      <c r="U416" s="182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79"/>
      <c r="BQ416" s="179"/>
      <c r="BR416" s="179"/>
      <c r="BS416" s="179"/>
      <c r="BT416" s="179"/>
      <c r="BU416" s="179"/>
      <c r="BV416" s="179"/>
      <c r="BW416" s="179"/>
    </row>
    <row r="417" spans="1:75" ht="13.5" customHeight="1">
      <c r="A417" s="179"/>
      <c r="B417" s="179"/>
      <c r="C417" s="179"/>
      <c r="D417" s="179"/>
      <c r="E417" s="179"/>
      <c r="F417" s="179"/>
      <c r="G417" s="179"/>
      <c r="H417" s="179"/>
      <c r="I417" s="179"/>
      <c r="J417" s="179"/>
      <c r="K417" s="179"/>
      <c r="L417" s="179"/>
      <c r="M417" s="179"/>
      <c r="N417" s="180"/>
      <c r="O417" s="180"/>
      <c r="P417" s="180"/>
      <c r="Q417" s="179"/>
      <c r="R417" s="179"/>
      <c r="S417" s="179"/>
      <c r="T417" s="179"/>
      <c r="U417" s="182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</row>
    <row r="418" spans="1:75" ht="13.5" customHeight="1">
      <c r="A418" s="179"/>
      <c r="B418" s="179"/>
      <c r="C418" s="179"/>
      <c r="D418" s="179"/>
      <c r="E418" s="179"/>
      <c r="F418" s="179"/>
      <c r="G418" s="179"/>
      <c r="H418" s="179"/>
      <c r="I418" s="179"/>
      <c r="J418" s="179"/>
      <c r="K418" s="179"/>
      <c r="L418" s="179"/>
      <c r="M418" s="179"/>
      <c r="N418" s="180"/>
      <c r="O418" s="180"/>
      <c r="P418" s="180"/>
      <c r="Q418" s="179"/>
      <c r="R418" s="179"/>
      <c r="S418" s="179"/>
      <c r="T418" s="179"/>
      <c r="U418" s="182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</row>
    <row r="419" spans="1:75" ht="13.5" customHeight="1">
      <c r="A419" s="179"/>
      <c r="B419" s="179"/>
      <c r="C419" s="179"/>
      <c r="D419" s="179"/>
      <c r="E419" s="179"/>
      <c r="F419" s="179"/>
      <c r="G419" s="179"/>
      <c r="H419" s="179"/>
      <c r="I419" s="179"/>
      <c r="J419" s="179"/>
      <c r="K419" s="179"/>
      <c r="L419" s="179"/>
      <c r="M419" s="179"/>
      <c r="N419" s="180"/>
      <c r="O419" s="180"/>
      <c r="P419" s="180"/>
      <c r="Q419" s="179"/>
      <c r="R419" s="179"/>
      <c r="S419" s="179"/>
      <c r="T419" s="179"/>
      <c r="U419" s="182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</row>
    <row r="420" spans="1:75" ht="13.5" customHeight="1">
      <c r="A420" s="179"/>
      <c r="B420" s="179"/>
      <c r="C420" s="179"/>
      <c r="D420" s="179"/>
      <c r="E420" s="179"/>
      <c r="F420" s="179"/>
      <c r="G420" s="179"/>
      <c r="H420" s="179"/>
      <c r="I420" s="179"/>
      <c r="J420" s="179"/>
      <c r="K420" s="179"/>
      <c r="L420" s="179"/>
      <c r="M420" s="179"/>
      <c r="N420" s="180"/>
      <c r="O420" s="180"/>
      <c r="P420" s="180"/>
      <c r="Q420" s="179"/>
      <c r="R420" s="179"/>
      <c r="S420" s="179"/>
      <c r="T420" s="179"/>
      <c r="U420" s="182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79"/>
      <c r="BU420" s="179"/>
      <c r="BV420" s="179"/>
      <c r="BW420" s="179"/>
    </row>
    <row r="421" spans="1:75" ht="13.5" customHeight="1">
      <c r="A421" s="179"/>
      <c r="B421" s="179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80"/>
      <c r="O421" s="180"/>
      <c r="P421" s="180"/>
      <c r="Q421" s="179"/>
      <c r="R421" s="179"/>
      <c r="S421" s="179"/>
      <c r="T421" s="179"/>
      <c r="U421" s="182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79"/>
      <c r="BQ421" s="179"/>
      <c r="BR421" s="179"/>
      <c r="BS421" s="179"/>
      <c r="BT421" s="179"/>
      <c r="BU421" s="179"/>
      <c r="BV421" s="179"/>
      <c r="BW421" s="179"/>
    </row>
    <row r="422" spans="1:75" ht="13.5" customHeight="1">
      <c r="A422" s="179"/>
      <c r="B422" s="179"/>
      <c r="C422" s="179"/>
      <c r="D422" s="179"/>
      <c r="E422" s="179"/>
      <c r="F422" s="179"/>
      <c r="G422" s="179"/>
      <c r="H422" s="179"/>
      <c r="I422" s="179"/>
      <c r="J422" s="179"/>
      <c r="K422" s="179"/>
      <c r="L422" s="179"/>
      <c r="M422" s="179"/>
      <c r="N422" s="180"/>
      <c r="O422" s="180"/>
      <c r="P422" s="180"/>
      <c r="Q422" s="179"/>
      <c r="R422" s="179"/>
      <c r="S422" s="179"/>
      <c r="T422" s="179"/>
      <c r="U422" s="182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79"/>
      <c r="BU422" s="179"/>
      <c r="BV422" s="179"/>
      <c r="BW422" s="179"/>
    </row>
    <row r="423" spans="1:75" ht="13.5" customHeight="1">
      <c r="A423" s="179"/>
      <c r="B423" s="179"/>
      <c r="C423" s="179"/>
      <c r="D423" s="179"/>
      <c r="E423" s="179"/>
      <c r="F423" s="179"/>
      <c r="G423" s="179"/>
      <c r="H423" s="179"/>
      <c r="I423" s="179"/>
      <c r="J423" s="179"/>
      <c r="K423" s="179"/>
      <c r="L423" s="179"/>
      <c r="M423" s="179"/>
      <c r="N423" s="180"/>
      <c r="O423" s="180"/>
      <c r="P423" s="180"/>
      <c r="Q423" s="179"/>
      <c r="R423" s="179"/>
      <c r="S423" s="179"/>
      <c r="T423" s="179"/>
      <c r="U423" s="182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</row>
    <row r="424" spans="1:75" ht="13.5" customHeight="1">
      <c r="A424" s="179"/>
      <c r="B424" s="179"/>
      <c r="C424" s="179"/>
      <c r="D424" s="179"/>
      <c r="E424" s="179"/>
      <c r="F424" s="179"/>
      <c r="G424" s="179"/>
      <c r="H424" s="179"/>
      <c r="I424" s="179"/>
      <c r="J424" s="179"/>
      <c r="K424" s="179"/>
      <c r="L424" s="179"/>
      <c r="M424" s="179"/>
      <c r="N424" s="180"/>
      <c r="O424" s="180"/>
      <c r="P424" s="180"/>
      <c r="Q424" s="179"/>
      <c r="R424" s="179"/>
      <c r="S424" s="179"/>
      <c r="T424" s="179"/>
      <c r="U424" s="182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79"/>
      <c r="BW424" s="179"/>
    </row>
    <row r="425" spans="1:75" ht="13.5" customHeight="1">
      <c r="A425" s="179"/>
      <c r="B425" s="179"/>
      <c r="C425" s="179"/>
      <c r="D425" s="179"/>
      <c r="E425" s="179"/>
      <c r="F425" s="179"/>
      <c r="G425" s="179"/>
      <c r="H425" s="179"/>
      <c r="I425" s="179"/>
      <c r="J425" s="179"/>
      <c r="K425" s="179"/>
      <c r="L425" s="179"/>
      <c r="M425" s="179"/>
      <c r="N425" s="180"/>
      <c r="O425" s="180"/>
      <c r="P425" s="180"/>
      <c r="Q425" s="179"/>
      <c r="R425" s="179"/>
      <c r="S425" s="179"/>
      <c r="T425" s="179"/>
      <c r="U425" s="182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</row>
    <row r="426" spans="1:75" ht="13.5" customHeight="1">
      <c r="A426" s="179"/>
      <c r="B426" s="179"/>
      <c r="C426" s="179"/>
      <c r="D426" s="179"/>
      <c r="E426" s="179"/>
      <c r="F426" s="179"/>
      <c r="G426" s="179"/>
      <c r="H426" s="179"/>
      <c r="I426" s="179"/>
      <c r="J426" s="179"/>
      <c r="K426" s="179"/>
      <c r="L426" s="179"/>
      <c r="M426" s="179"/>
      <c r="N426" s="180"/>
      <c r="O426" s="180"/>
      <c r="P426" s="180"/>
      <c r="Q426" s="179"/>
      <c r="R426" s="179"/>
      <c r="S426" s="179"/>
      <c r="T426" s="179"/>
      <c r="U426" s="182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</row>
    <row r="427" spans="1:75" ht="13.5" customHeight="1">
      <c r="A427" s="179"/>
      <c r="B427" s="179"/>
      <c r="C427" s="179"/>
      <c r="D427" s="179"/>
      <c r="E427" s="179"/>
      <c r="F427" s="179"/>
      <c r="G427" s="179"/>
      <c r="H427" s="179"/>
      <c r="I427" s="179"/>
      <c r="J427" s="179"/>
      <c r="K427" s="179"/>
      <c r="L427" s="179"/>
      <c r="M427" s="179"/>
      <c r="N427" s="180"/>
      <c r="O427" s="180"/>
      <c r="P427" s="180"/>
      <c r="Q427" s="179"/>
      <c r="R427" s="179"/>
      <c r="S427" s="179"/>
      <c r="T427" s="179"/>
      <c r="U427" s="182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79"/>
      <c r="BQ427" s="179"/>
      <c r="BR427" s="179"/>
      <c r="BS427" s="179"/>
      <c r="BT427" s="179"/>
      <c r="BU427" s="179"/>
      <c r="BV427" s="179"/>
      <c r="BW427" s="179"/>
    </row>
    <row r="428" spans="1:75" ht="13.5" customHeight="1">
      <c r="A428" s="179"/>
      <c r="B428" s="179"/>
      <c r="C428" s="179"/>
      <c r="D428" s="179"/>
      <c r="E428" s="179"/>
      <c r="F428" s="179"/>
      <c r="G428" s="179"/>
      <c r="H428" s="179"/>
      <c r="I428" s="179"/>
      <c r="J428" s="179"/>
      <c r="K428" s="179"/>
      <c r="L428" s="179"/>
      <c r="M428" s="179"/>
      <c r="N428" s="180"/>
      <c r="O428" s="180"/>
      <c r="P428" s="180"/>
      <c r="Q428" s="179"/>
      <c r="R428" s="179"/>
      <c r="S428" s="179"/>
      <c r="T428" s="179"/>
      <c r="U428" s="182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79"/>
      <c r="BM428" s="179"/>
      <c r="BN428" s="179"/>
      <c r="BO428" s="179"/>
      <c r="BP428" s="179"/>
      <c r="BQ428" s="179"/>
      <c r="BR428" s="179"/>
      <c r="BS428" s="179"/>
      <c r="BT428" s="179"/>
      <c r="BU428" s="179"/>
      <c r="BV428" s="179"/>
      <c r="BW428" s="179"/>
    </row>
    <row r="429" spans="1:75" ht="13.5" customHeight="1">
      <c r="A429" s="179"/>
      <c r="B429" s="179"/>
      <c r="C429" s="179"/>
      <c r="D429" s="179"/>
      <c r="E429" s="179"/>
      <c r="F429" s="179"/>
      <c r="G429" s="179"/>
      <c r="H429" s="179"/>
      <c r="I429" s="179"/>
      <c r="J429" s="179"/>
      <c r="K429" s="179"/>
      <c r="L429" s="179"/>
      <c r="M429" s="179"/>
      <c r="N429" s="180"/>
      <c r="O429" s="180"/>
      <c r="P429" s="180"/>
      <c r="Q429" s="179"/>
      <c r="R429" s="179"/>
      <c r="S429" s="179"/>
      <c r="T429" s="179"/>
      <c r="U429" s="182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/>
      <c r="BL429" s="179"/>
      <c r="BM429" s="179"/>
      <c r="BN429" s="179"/>
      <c r="BO429" s="179"/>
      <c r="BP429" s="179"/>
      <c r="BQ429" s="179"/>
      <c r="BR429" s="179"/>
      <c r="BS429" s="179"/>
      <c r="BT429" s="179"/>
      <c r="BU429" s="179"/>
      <c r="BV429" s="179"/>
      <c r="BW429" s="179"/>
    </row>
    <row r="430" spans="1:75" ht="13.5" customHeight="1">
      <c r="A430" s="179"/>
      <c r="B430" s="179"/>
      <c r="C430" s="179"/>
      <c r="D430" s="179"/>
      <c r="E430" s="179"/>
      <c r="F430" s="179"/>
      <c r="G430" s="179"/>
      <c r="H430" s="179"/>
      <c r="I430" s="179"/>
      <c r="J430" s="179"/>
      <c r="K430" s="179"/>
      <c r="L430" s="179"/>
      <c r="M430" s="179"/>
      <c r="N430" s="180"/>
      <c r="O430" s="180"/>
      <c r="P430" s="180"/>
      <c r="Q430" s="179"/>
      <c r="R430" s="179"/>
      <c r="S430" s="179"/>
      <c r="T430" s="179"/>
      <c r="U430" s="182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  <c r="AZ430" s="179"/>
      <c r="BA430" s="179"/>
      <c r="BB430" s="179"/>
      <c r="BC430" s="179"/>
      <c r="BD430" s="179"/>
      <c r="BE430" s="179"/>
      <c r="BF430" s="179"/>
      <c r="BG430" s="179"/>
      <c r="BH430" s="179"/>
      <c r="BI430" s="179"/>
      <c r="BJ430" s="179"/>
      <c r="BK430" s="179"/>
      <c r="BL430" s="179"/>
      <c r="BM430" s="179"/>
      <c r="BN430" s="179"/>
      <c r="BO430" s="179"/>
      <c r="BP430" s="179"/>
      <c r="BQ430" s="179"/>
      <c r="BR430" s="179"/>
      <c r="BS430" s="179"/>
      <c r="BT430" s="179"/>
      <c r="BU430" s="179"/>
      <c r="BV430" s="179"/>
      <c r="BW430" s="179"/>
    </row>
    <row r="431" spans="1:75" ht="13.5" customHeight="1">
      <c r="A431" s="179"/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80"/>
      <c r="O431" s="180"/>
      <c r="P431" s="180"/>
      <c r="Q431" s="179"/>
      <c r="R431" s="179"/>
      <c r="S431" s="179"/>
      <c r="T431" s="179"/>
      <c r="U431" s="182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</row>
    <row r="432" spans="1:75" ht="13.5" customHeight="1">
      <c r="A432" s="179"/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80"/>
      <c r="O432" s="180"/>
      <c r="P432" s="180"/>
      <c r="Q432" s="179"/>
      <c r="R432" s="179"/>
      <c r="S432" s="179"/>
      <c r="T432" s="179"/>
      <c r="U432" s="182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</row>
    <row r="433" spans="1:75" ht="13.5" customHeight="1">
      <c r="A433" s="179"/>
      <c r="B433" s="179"/>
      <c r="C433" s="179"/>
      <c r="D433" s="179"/>
      <c r="E433" s="179"/>
      <c r="F433" s="179"/>
      <c r="G433" s="179"/>
      <c r="H433" s="179"/>
      <c r="I433" s="179"/>
      <c r="J433" s="179"/>
      <c r="K433" s="179"/>
      <c r="L433" s="179"/>
      <c r="M433" s="179"/>
      <c r="N433" s="180"/>
      <c r="O433" s="180"/>
      <c r="P433" s="180"/>
      <c r="Q433" s="179"/>
      <c r="R433" s="179"/>
      <c r="S433" s="179"/>
      <c r="T433" s="179"/>
      <c r="U433" s="182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/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79"/>
      <c r="BQ433" s="179"/>
      <c r="BR433" s="179"/>
      <c r="BS433" s="179"/>
      <c r="BT433" s="179"/>
      <c r="BU433" s="179"/>
      <c r="BV433" s="179"/>
      <c r="BW433" s="179"/>
    </row>
    <row r="434" spans="1:75" ht="13.5" customHeight="1">
      <c r="A434" s="179"/>
      <c r="B434" s="179"/>
      <c r="C434" s="179"/>
      <c r="D434" s="179"/>
      <c r="E434" s="179"/>
      <c r="F434" s="179"/>
      <c r="G434" s="179"/>
      <c r="H434" s="179"/>
      <c r="I434" s="179"/>
      <c r="J434" s="179"/>
      <c r="K434" s="179"/>
      <c r="L434" s="179"/>
      <c r="M434" s="179"/>
      <c r="N434" s="180"/>
      <c r="O434" s="180"/>
      <c r="P434" s="180"/>
      <c r="Q434" s="179"/>
      <c r="R434" s="179"/>
      <c r="S434" s="179"/>
      <c r="T434" s="179"/>
      <c r="U434" s="182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79"/>
      <c r="BW434" s="179"/>
    </row>
    <row r="435" spans="1:75" ht="13.5" customHeight="1">
      <c r="A435" s="179"/>
      <c r="B435" s="179"/>
      <c r="C435" s="179"/>
      <c r="D435" s="179"/>
      <c r="E435" s="179"/>
      <c r="F435" s="179"/>
      <c r="G435" s="179"/>
      <c r="H435" s="179"/>
      <c r="I435" s="179"/>
      <c r="J435" s="179"/>
      <c r="K435" s="179"/>
      <c r="L435" s="179"/>
      <c r="M435" s="179"/>
      <c r="N435" s="180"/>
      <c r="O435" s="180"/>
      <c r="P435" s="180"/>
      <c r="Q435" s="179"/>
      <c r="R435" s="179"/>
      <c r="S435" s="179"/>
      <c r="T435" s="179"/>
      <c r="U435" s="182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79"/>
      <c r="BE435" s="179"/>
      <c r="BF435" s="179"/>
      <c r="BG435" s="179"/>
      <c r="BH435" s="179"/>
      <c r="BI435" s="179"/>
      <c r="BJ435" s="179"/>
      <c r="BK435" s="179"/>
      <c r="BL435" s="179"/>
      <c r="BM435" s="179"/>
      <c r="BN435" s="179"/>
      <c r="BO435" s="179"/>
      <c r="BP435" s="179"/>
      <c r="BQ435" s="179"/>
      <c r="BR435" s="179"/>
      <c r="BS435" s="179"/>
      <c r="BT435" s="179"/>
      <c r="BU435" s="179"/>
      <c r="BV435" s="179"/>
      <c r="BW435" s="179"/>
    </row>
    <row r="436" spans="1:75" ht="13.5" customHeight="1">
      <c r="A436" s="179"/>
      <c r="B436" s="179"/>
      <c r="C436" s="179"/>
      <c r="D436" s="179"/>
      <c r="E436" s="179"/>
      <c r="F436" s="179"/>
      <c r="G436" s="179"/>
      <c r="H436" s="179"/>
      <c r="I436" s="179"/>
      <c r="J436" s="179"/>
      <c r="K436" s="179"/>
      <c r="L436" s="179"/>
      <c r="M436" s="179"/>
      <c r="N436" s="180"/>
      <c r="O436" s="180"/>
      <c r="P436" s="180"/>
      <c r="Q436" s="179"/>
      <c r="R436" s="179"/>
      <c r="S436" s="179"/>
      <c r="T436" s="179"/>
      <c r="U436" s="182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/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79"/>
      <c r="BW436" s="179"/>
    </row>
    <row r="437" spans="1:75" ht="13.5" customHeight="1">
      <c r="A437" s="179"/>
      <c r="B437" s="179"/>
      <c r="C437" s="179"/>
      <c r="D437" s="179"/>
      <c r="E437" s="179"/>
      <c r="F437" s="179"/>
      <c r="G437" s="179"/>
      <c r="H437" s="179"/>
      <c r="I437" s="179"/>
      <c r="J437" s="179"/>
      <c r="K437" s="179"/>
      <c r="L437" s="179"/>
      <c r="M437" s="179"/>
      <c r="N437" s="180"/>
      <c r="O437" s="180"/>
      <c r="P437" s="180"/>
      <c r="Q437" s="179"/>
      <c r="R437" s="179"/>
      <c r="S437" s="179"/>
      <c r="T437" s="179"/>
      <c r="U437" s="182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79"/>
      <c r="BW437" s="179"/>
    </row>
    <row r="438" spans="1:75" ht="13.5" customHeight="1">
      <c r="A438" s="179"/>
      <c r="B438" s="179"/>
      <c r="C438" s="179"/>
      <c r="D438" s="179"/>
      <c r="E438" s="179"/>
      <c r="F438" s="179"/>
      <c r="G438" s="179"/>
      <c r="H438" s="179"/>
      <c r="I438" s="179"/>
      <c r="J438" s="179"/>
      <c r="K438" s="179"/>
      <c r="L438" s="179"/>
      <c r="M438" s="179"/>
      <c r="N438" s="180"/>
      <c r="O438" s="180"/>
      <c r="P438" s="180"/>
      <c r="Q438" s="179"/>
      <c r="R438" s="179"/>
      <c r="S438" s="179"/>
      <c r="T438" s="179"/>
      <c r="U438" s="182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79"/>
      <c r="BQ438" s="179"/>
      <c r="BR438" s="179"/>
      <c r="BS438" s="179"/>
      <c r="BT438" s="179"/>
      <c r="BU438" s="179"/>
      <c r="BV438" s="179"/>
      <c r="BW438" s="179"/>
    </row>
    <row r="439" spans="1:75" ht="13.5" customHeight="1">
      <c r="A439" s="179"/>
      <c r="B439" s="179"/>
      <c r="C439" s="179"/>
      <c r="D439" s="179"/>
      <c r="E439" s="179"/>
      <c r="F439" s="179"/>
      <c r="G439" s="179"/>
      <c r="H439" s="179"/>
      <c r="I439" s="179"/>
      <c r="J439" s="179"/>
      <c r="K439" s="179"/>
      <c r="L439" s="179"/>
      <c r="M439" s="179"/>
      <c r="N439" s="180"/>
      <c r="O439" s="180"/>
      <c r="P439" s="180"/>
      <c r="Q439" s="179"/>
      <c r="R439" s="179"/>
      <c r="S439" s="179"/>
      <c r="T439" s="179"/>
      <c r="U439" s="182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</row>
    <row r="440" spans="1:75" ht="13.5" customHeight="1">
      <c r="A440" s="179"/>
      <c r="B440" s="179"/>
      <c r="C440" s="179"/>
      <c r="D440" s="179"/>
      <c r="E440" s="179"/>
      <c r="F440" s="179"/>
      <c r="G440" s="179"/>
      <c r="H440" s="179"/>
      <c r="I440" s="179"/>
      <c r="J440" s="179"/>
      <c r="K440" s="179"/>
      <c r="L440" s="179"/>
      <c r="M440" s="179"/>
      <c r="N440" s="180"/>
      <c r="O440" s="180"/>
      <c r="P440" s="180"/>
      <c r="Q440" s="179"/>
      <c r="R440" s="179"/>
      <c r="S440" s="179"/>
      <c r="T440" s="179"/>
      <c r="U440" s="182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/>
      <c r="BH440" s="179"/>
      <c r="BI440" s="179"/>
      <c r="BJ440" s="179"/>
      <c r="BK440" s="179"/>
      <c r="BL440" s="179"/>
      <c r="BM440" s="179"/>
      <c r="BN440" s="179"/>
      <c r="BO440" s="179"/>
      <c r="BP440" s="179"/>
      <c r="BQ440" s="179"/>
      <c r="BR440" s="179"/>
      <c r="BS440" s="179"/>
      <c r="BT440" s="179"/>
      <c r="BU440" s="179"/>
      <c r="BV440" s="179"/>
      <c r="BW440" s="179"/>
    </row>
    <row r="441" spans="1:75" ht="13.5" customHeight="1">
      <c r="A441" s="179"/>
      <c r="B441" s="179"/>
      <c r="C441" s="179"/>
      <c r="D441" s="179"/>
      <c r="E441" s="179"/>
      <c r="F441" s="179"/>
      <c r="G441" s="179"/>
      <c r="H441" s="179"/>
      <c r="I441" s="179"/>
      <c r="J441" s="179"/>
      <c r="K441" s="179"/>
      <c r="L441" s="179"/>
      <c r="M441" s="179"/>
      <c r="N441" s="180"/>
      <c r="O441" s="180"/>
      <c r="P441" s="180"/>
      <c r="Q441" s="179"/>
      <c r="R441" s="179"/>
      <c r="S441" s="179"/>
      <c r="T441" s="179"/>
      <c r="U441" s="182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79"/>
      <c r="BQ441" s="179"/>
      <c r="BR441" s="179"/>
      <c r="BS441" s="179"/>
      <c r="BT441" s="179"/>
      <c r="BU441" s="179"/>
      <c r="BV441" s="179"/>
      <c r="BW441" s="179"/>
    </row>
    <row r="442" spans="1:75" ht="13.5" customHeight="1">
      <c r="A442" s="179"/>
      <c r="B442" s="179"/>
      <c r="C442" s="179"/>
      <c r="D442" s="179"/>
      <c r="E442" s="179"/>
      <c r="F442" s="179"/>
      <c r="G442" s="179"/>
      <c r="H442" s="179"/>
      <c r="I442" s="179"/>
      <c r="J442" s="179"/>
      <c r="K442" s="179"/>
      <c r="L442" s="179"/>
      <c r="M442" s="179"/>
      <c r="N442" s="180"/>
      <c r="O442" s="180"/>
      <c r="P442" s="180"/>
      <c r="Q442" s="179"/>
      <c r="R442" s="179"/>
      <c r="S442" s="179"/>
      <c r="T442" s="179"/>
      <c r="U442" s="182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79"/>
      <c r="BU442" s="179"/>
      <c r="BV442" s="179"/>
      <c r="BW442" s="179"/>
    </row>
    <row r="443" spans="1:75" ht="13.5" customHeight="1">
      <c r="A443" s="179"/>
      <c r="B443" s="179"/>
      <c r="C443" s="179"/>
      <c r="D443" s="179"/>
      <c r="E443" s="179"/>
      <c r="F443" s="179"/>
      <c r="G443" s="179"/>
      <c r="H443" s="179"/>
      <c r="I443" s="179"/>
      <c r="J443" s="179"/>
      <c r="K443" s="179"/>
      <c r="L443" s="179"/>
      <c r="M443" s="179"/>
      <c r="N443" s="180"/>
      <c r="O443" s="180"/>
      <c r="P443" s="180"/>
      <c r="Q443" s="179"/>
      <c r="R443" s="179"/>
      <c r="S443" s="179"/>
      <c r="T443" s="179"/>
      <c r="U443" s="182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79"/>
      <c r="BN443" s="179"/>
      <c r="BO443" s="179"/>
      <c r="BP443" s="179"/>
      <c r="BQ443" s="179"/>
      <c r="BR443" s="179"/>
      <c r="BS443" s="179"/>
      <c r="BT443" s="179"/>
      <c r="BU443" s="179"/>
      <c r="BV443" s="179"/>
      <c r="BW443" s="179"/>
    </row>
    <row r="444" spans="1:75" ht="13.5" customHeight="1">
      <c r="A444" s="179"/>
      <c r="B444" s="179"/>
      <c r="C444" s="179"/>
      <c r="D444" s="179"/>
      <c r="E444" s="179"/>
      <c r="F444" s="179"/>
      <c r="G444" s="179"/>
      <c r="H444" s="179"/>
      <c r="I444" s="179"/>
      <c r="J444" s="179"/>
      <c r="K444" s="179"/>
      <c r="L444" s="179"/>
      <c r="M444" s="179"/>
      <c r="N444" s="180"/>
      <c r="O444" s="180"/>
      <c r="P444" s="180"/>
      <c r="Q444" s="179"/>
      <c r="R444" s="179"/>
      <c r="S444" s="179"/>
      <c r="T444" s="179"/>
      <c r="U444" s="182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</row>
    <row r="445" spans="1:75" ht="13.5" customHeight="1">
      <c r="A445" s="179"/>
      <c r="B445" s="179"/>
      <c r="C445" s="179"/>
      <c r="D445" s="179"/>
      <c r="E445" s="179"/>
      <c r="F445" s="179"/>
      <c r="G445" s="179"/>
      <c r="H445" s="179"/>
      <c r="I445" s="179"/>
      <c r="J445" s="179"/>
      <c r="K445" s="179"/>
      <c r="L445" s="179"/>
      <c r="M445" s="179"/>
      <c r="N445" s="180"/>
      <c r="O445" s="180"/>
      <c r="P445" s="180"/>
      <c r="Q445" s="179"/>
      <c r="R445" s="179"/>
      <c r="S445" s="179"/>
      <c r="T445" s="179"/>
      <c r="U445" s="182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79"/>
      <c r="BQ445" s="179"/>
      <c r="BR445" s="179"/>
      <c r="BS445" s="179"/>
      <c r="BT445" s="179"/>
      <c r="BU445" s="179"/>
      <c r="BV445" s="179"/>
      <c r="BW445" s="179"/>
    </row>
    <row r="446" spans="1:75" ht="13.5" customHeight="1">
      <c r="A446" s="179"/>
      <c r="B446" s="179"/>
      <c r="C446" s="179"/>
      <c r="D446" s="179"/>
      <c r="E446" s="179"/>
      <c r="F446" s="179"/>
      <c r="G446" s="179"/>
      <c r="H446" s="179"/>
      <c r="I446" s="179"/>
      <c r="J446" s="179"/>
      <c r="K446" s="179"/>
      <c r="L446" s="179"/>
      <c r="M446" s="179"/>
      <c r="N446" s="180"/>
      <c r="O446" s="180"/>
      <c r="P446" s="180"/>
      <c r="Q446" s="179"/>
      <c r="R446" s="179"/>
      <c r="S446" s="179"/>
      <c r="T446" s="179"/>
      <c r="U446" s="182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79"/>
      <c r="BU446" s="179"/>
      <c r="BV446" s="179"/>
      <c r="BW446" s="179"/>
    </row>
    <row r="447" spans="1:75" ht="13.5" customHeight="1">
      <c r="A447" s="179"/>
      <c r="B447" s="179"/>
      <c r="C447" s="179"/>
      <c r="D447" s="179"/>
      <c r="E447" s="179"/>
      <c r="F447" s="179"/>
      <c r="G447" s="179"/>
      <c r="H447" s="179"/>
      <c r="I447" s="179"/>
      <c r="J447" s="179"/>
      <c r="K447" s="179"/>
      <c r="L447" s="179"/>
      <c r="M447" s="179"/>
      <c r="N447" s="180"/>
      <c r="O447" s="180"/>
      <c r="P447" s="180"/>
      <c r="Q447" s="179"/>
      <c r="R447" s="179"/>
      <c r="S447" s="179"/>
      <c r="T447" s="179"/>
      <c r="U447" s="182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79"/>
      <c r="BU447" s="179"/>
      <c r="BV447" s="179"/>
      <c r="BW447" s="179"/>
    </row>
    <row r="448" spans="1:75" ht="13.5" customHeight="1">
      <c r="A448" s="179"/>
      <c r="B448" s="179"/>
      <c r="C448" s="179"/>
      <c r="D448" s="179"/>
      <c r="E448" s="179"/>
      <c r="F448" s="179"/>
      <c r="G448" s="179"/>
      <c r="H448" s="179"/>
      <c r="I448" s="179"/>
      <c r="J448" s="179"/>
      <c r="K448" s="179"/>
      <c r="L448" s="179"/>
      <c r="M448" s="179"/>
      <c r="N448" s="180"/>
      <c r="O448" s="180"/>
      <c r="P448" s="180"/>
      <c r="Q448" s="179"/>
      <c r="R448" s="179"/>
      <c r="S448" s="179"/>
      <c r="T448" s="179"/>
      <c r="U448" s="182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</row>
    <row r="449" spans="1:75" ht="13.5" customHeight="1">
      <c r="A449" s="179"/>
      <c r="B449" s="179"/>
      <c r="C449" s="179"/>
      <c r="D449" s="179"/>
      <c r="E449" s="179"/>
      <c r="F449" s="179"/>
      <c r="G449" s="179"/>
      <c r="H449" s="179"/>
      <c r="I449" s="179"/>
      <c r="J449" s="179"/>
      <c r="K449" s="179"/>
      <c r="L449" s="179"/>
      <c r="M449" s="179"/>
      <c r="N449" s="180"/>
      <c r="O449" s="180"/>
      <c r="P449" s="180"/>
      <c r="Q449" s="179"/>
      <c r="R449" s="179"/>
      <c r="S449" s="179"/>
      <c r="T449" s="179"/>
      <c r="U449" s="182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79"/>
      <c r="BQ449" s="179"/>
      <c r="BR449" s="179"/>
      <c r="BS449" s="179"/>
      <c r="BT449" s="179"/>
      <c r="BU449" s="179"/>
      <c r="BV449" s="179"/>
      <c r="BW449" s="179"/>
    </row>
    <row r="450" spans="1:75" ht="13.5" customHeight="1">
      <c r="A450" s="179"/>
      <c r="B450" s="179"/>
      <c r="C450" s="179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80"/>
      <c r="O450" s="180"/>
      <c r="P450" s="180"/>
      <c r="Q450" s="179"/>
      <c r="R450" s="179"/>
      <c r="S450" s="179"/>
      <c r="T450" s="179"/>
      <c r="U450" s="182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</row>
    <row r="451" spans="1:75" ht="13.5" customHeight="1">
      <c r="A451" s="179"/>
      <c r="B451" s="179"/>
      <c r="C451" s="179"/>
      <c r="D451" s="179"/>
      <c r="E451" s="179"/>
      <c r="F451" s="179"/>
      <c r="G451" s="179"/>
      <c r="H451" s="179"/>
      <c r="I451" s="179"/>
      <c r="J451" s="179"/>
      <c r="K451" s="179"/>
      <c r="L451" s="179"/>
      <c r="M451" s="179"/>
      <c r="N451" s="180"/>
      <c r="O451" s="180"/>
      <c r="P451" s="180"/>
      <c r="Q451" s="179"/>
      <c r="R451" s="179"/>
      <c r="S451" s="179"/>
      <c r="T451" s="179"/>
      <c r="U451" s="182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</row>
    <row r="452" spans="1:75" ht="13.5" customHeight="1">
      <c r="A452" s="179"/>
      <c r="B452" s="179"/>
      <c r="C452" s="179"/>
      <c r="D452" s="179"/>
      <c r="E452" s="179"/>
      <c r="F452" s="179"/>
      <c r="G452" s="179"/>
      <c r="H452" s="179"/>
      <c r="I452" s="179"/>
      <c r="J452" s="179"/>
      <c r="K452" s="179"/>
      <c r="L452" s="179"/>
      <c r="M452" s="179"/>
      <c r="N452" s="180"/>
      <c r="O452" s="180"/>
      <c r="P452" s="180"/>
      <c r="Q452" s="179"/>
      <c r="R452" s="179"/>
      <c r="S452" s="179"/>
      <c r="T452" s="179"/>
      <c r="U452" s="182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79"/>
      <c r="BQ452" s="179"/>
      <c r="BR452" s="179"/>
      <c r="BS452" s="179"/>
      <c r="BT452" s="179"/>
      <c r="BU452" s="179"/>
      <c r="BV452" s="179"/>
      <c r="BW452" s="179"/>
    </row>
    <row r="453" spans="1:75" ht="13.5" customHeight="1">
      <c r="A453" s="179"/>
      <c r="B453" s="179"/>
      <c r="C453" s="179"/>
      <c r="D453" s="179"/>
      <c r="E453" s="179"/>
      <c r="F453" s="179"/>
      <c r="G453" s="179"/>
      <c r="H453" s="179"/>
      <c r="I453" s="179"/>
      <c r="J453" s="179"/>
      <c r="K453" s="179"/>
      <c r="L453" s="179"/>
      <c r="M453" s="179"/>
      <c r="N453" s="180"/>
      <c r="O453" s="180"/>
      <c r="P453" s="180"/>
      <c r="Q453" s="179"/>
      <c r="R453" s="179"/>
      <c r="S453" s="179"/>
      <c r="T453" s="179"/>
      <c r="U453" s="182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/>
      <c r="BH453" s="179"/>
      <c r="BI453" s="179"/>
      <c r="BJ453" s="179"/>
      <c r="BK453" s="179"/>
      <c r="BL453" s="179"/>
      <c r="BM453" s="179"/>
      <c r="BN453" s="179"/>
      <c r="BO453" s="179"/>
      <c r="BP453" s="179"/>
      <c r="BQ453" s="179"/>
      <c r="BR453" s="179"/>
      <c r="BS453" s="179"/>
      <c r="BT453" s="179"/>
      <c r="BU453" s="179"/>
      <c r="BV453" s="179"/>
      <c r="BW453" s="179"/>
    </row>
    <row r="454" spans="1:75" ht="13.5" customHeight="1">
      <c r="A454" s="179"/>
      <c r="B454" s="179"/>
      <c r="C454" s="179"/>
      <c r="D454" s="179"/>
      <c r="E454" s="179"/>
      <c r="F454" s="179"/>
      <c r="G454" s="179"/>
      <c r="H454" s="179"/>
      <c r="I454" s="179"/>
      <c r="J454" s="179"/>
      <c r="K454" s="179"/>
      <c r="L454" s="179"/>
      <c r="M454" s="179"/>
      <c r="N454" s="180"/>
      <c r="O454" s="180"/>
      <c r="P454" s="180"/>
      <c r="Q454" s="179"/>
      <c r="R454" s="179"/>
      <c r="S454" s="179"/>
      <c r="T454" s="179"/>
      <c r="U454" s="182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79"/>
      <c r="BU454" s="179"/>
      <c r="BV454" s="179"/>
      <c r="BW454" s="179"/>
    </row>
    <row r="455" spans="1:75" ht="13.5" customHeight="1">
      <c r="A455" s="179"/>
      <c r="B455" s="179"/>
      <c r="C455" s="179"/>
      <c r="D455" s="179"/>
      <c r="E455" s="179"/>
      <c r="F455" s="179"/>
      <c r="G455" s="179"/>
      <c r="H455" s="179"/>
      <c r="I455" s="179"/>
      <c r="J455" s="179"/>
      <c r="K455" s="179"/>
      <c r="L455" s="179"/>
      <c r="M455" s="179"/>
      <c r="N455" s="180"/>
      <c r="O455" s="180"/>
      <c r="P455" s="180"/>
      <c r="Q455" s="179"/>
      <c r="R455" s="179"/>
      <c r="S455" s="179"/>
      <c r="T455" s="179"/>
      <c r="U455" s="182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79"/>
      <c r="BQ455" s="179"/>
      <c r="BR455" s="179"/>
      <c r="BS455" s="179"/>
      <c r="BT455" s="179"/>
      <c r="BU455" s="179"/>
      <c r="BV455" s="179"/>
      <c r="BW455" s="179"/>
    </row>
    <row r="456" spans="1:75" ht="13.5" customHeight="1">
      <c r="A456" s="179"/>
      <c r="B456" s="179"/>
      <c r="C456" s="179"/>
      <c r="D456" s="179"/>
      <c r="E456" s="179"/>
      <c r="F456" s="179"/>
      <c r="G456" s="179"/>
      <c r="H456" s="179"/>
      <c r="I456" s="179"/>
      <c r="J456" s="179"/>
      <c r="K456" s="179"/>
      <c r="L456" s="179"/>
      <c r="M456" s="179"/>
      <c r="N456" s="180"/>
      <c r="O456" s="180"/>
      <c r="P456" s="180"/>
      <c r="Q456" s="179"/>
      <c r="R456" s="179"/>
      <c r="S456" s="179"/>
      <c r="T456" s="179"/>
      <c r="U456" s="182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</row>
    <row r="457" spans="1:75" ht="13.5" customHeight="1">
      <c r="A457" s="179"/>
      <c r="B457" s="179"/>
      <c r="C457" s="179"/>
      <c r="D457" s="179"/>
      <c r="E457" s="179"/>
      <c r="F457" s="179"/>
      <c r="G457" s="179"/>
      <c r="H457" s="179"/>
      <c r="I457" s="179"/>
      <c r="J457" s="179"/>
      <c r="K457" s="179"/>
      <c r="L457" s="179"/>
      <c r="M457" s="179"/>
      <c r="N457" s="180"/>
      <c r="O457" s="180"/>
      <c r="P457" s="180"/>
      <c r="Q457" s="179"/>
      <c r="R457" s="179"/>
      <c r="S457" s="179"/>
      <c r="T457" s="179"/>
      <c r="U457" s="182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/>
      <c r="BM457" s="179"/>
      <c r="BN457" s="179"/>
      <c r="BO457" s="179"/>
      <c r="BP457" s="179"/>
      <c r="BQ457" s="179"/>
      <c r="BR457" s="179"/>
      <c r="BS457" s="179"/>
      <c r="BT457" s="179"/>
      <c r="BU457" s="179"/>
      <c r="BV457" s="179"/>
      <c r="BW457" s="179"/>
    </row>
    <row r="458" spans="1:75" ht="13.5" customHeight="1">
      <c r="A458" s="179"/>
      <c r="B458" s="179"/>
      <c r="C458" s="179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  <c r="N458" s="180"/>
      <c r="O458" s="180"/>
      <c r="P458" s="180"/>
      <c r="Q458" s="179"/>
      <c r="R458" s="179"/>
      <c r="S458" s="179"/>
      <c r="T458" s="179"/>
      <c r="U458" s="182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79"/>
      <c r="BQ458" s="179"/>
      <c r="BR458" s="179"/>
      <c r="BS458" s="179"/>
      <c r="BT458" s="179"/>
      <c r="BU458" s="179"/>
      <c r="BV458" s="179"/>
      <c r="BW458" s="179"/>
    </row>
    <row r="459" spans="1:75" ht="13.5" customHeight="1">
      <c r="A459" s="179"/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80"/>
      <c r="O459" s="180"/>
      <c r="P459" s="180"/>
      <c r="Q459" s="179"/>
      <c r="R459" s="179"/>
      <c r="S459" s="179"/>
      <c r="T459" s="179"/>
      <c r="U459" s="182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</row>
    <row r="460" spans="1:75" ht="13.5" customHeight="1">
      <c r="A460" s="179"/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80"/>
      <c r="O460" s="180"/>
      <c r="P460" s="180"/>
      <c r="Q460" s="179"/>
      <c r="R460" s="179"/>
      <c r="S460" s="179"/>
      <c r="T460" s="179"/>
      <c r="U460" s="182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</row>
    <row r="461" spans="1:75" ht="13.5" customHeight="1">
      <c r="A461" s="179"/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80"/>
      <c r="O461" s="180"/>
      <c r="P461" s="180"/>
      <c r="Q461" s="179"/>
      <c r="R461" s="179"/>
      <c r="S461" s="179"/>
      <c r="T461" s="179"/>
      <c r="U461" s="182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</row>
    <row r="462" spans="1:75" ht="13.5" customHeight="1">
      <c r="A462" s="179"/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80"/>
      <c r="O462" s="180"/>
      <c r="P462" s="180"/>
      <c r="Q462" s="179"/>
      <c r="R462" s="179"/>
      <c r="S462" s="179"/>
      <c r="T462" s="179"/>
      <c r="U462" s="182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</row>
    <row r="463" spans="1:75" ht="13.5" customHeight="1">
      <c r="A463" s="179"/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80"/>
      <c r="O463" s="180"/>
      <c r="P463" s="180"/>
      <c r="Q463" s="179"/>
      <c r="R463" s="179"/>
      <c r="S463" s="179"/>
      <c r="T463" s="179"/>
      <c r="U463" s="182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79"/>
      <c r="BS463" s="179"/>
      <c r="BT463" s="179"/>
      <c r="BU463" s="179"/>
      <c r="BV463" s="179"/>
      <c r="BW463" s="179"/>
    </row>
    <row r="464" spans="1:75" ht="13.5" customHeight="1">
      <c r="A464" s="179"/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80"/>
      <c r="O464" s="180"/>
      <c r="P464" s="180"/>
      <c r="Q464" s="179"/>
      <c r="R464" s="179"/>
      <c r="S464" s="179"/>
      <c r="T464" s="179"/>
      <c r="U464" s="182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79"/>
      <c r="BQ464" s="179"/>
      <c r="BR464" s="179"/>
      <c r="BS464" s="179"/>
      <c r="BT464" s="179"/>
      <c r="BU464" s="179"/>
      <c r="BV464" s="179"/>
      <c r="BW464" s="179"/>
    </row>
    <row r="465" spans="1:75" ht="13.5" customHeight="1">
      <c r="A465" s="179"/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80"/>
      <c r="O465" s="180"/>
      <c r="P465" s="180"/>
      <c r="Q465" s="179"/>
      <c r="R465" s="179"/>
      <c r="S465" s="179"/>
      <c r="T465" s="179"/>
      <c r="U465" s="182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</row>
    <row r="466" spans="1:75" ht="13.5" customHeight="1">
      <c r="A466" s="179"/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80"/>
      <c r="O466" s="180"/>
      <c r="P466" s="180"/>
      <c r="Q466" s="179"/>
      <c r="R466" s="179"/>
      <c r="S466" s="179"/>
      <c r="T466" s="179"/>
      <c r="U466" s="182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</row>
    <row r="467" spans="1:75" ht="13.5" customHeight="1">
      <c r="A467" s="179"/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80"/>
      <c r="O467" s="180"/>
      <c r="P467" s="180"/>
      <c r="Q467" s="179"/>
      <c r="R467" s="179"/>
      <c r="S467" s="179"/>
      <c r="T467" s="179"/>
      <c r="U467" s="182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79"/>
      <c r="BW467" s="179"/>
    </row>
    <row r="468" spans="1:75" ht="13.5" customHeight="1">
      <c r="A468" s="179"/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80"/>
      <c r="O468" s="180"/>
      <c r="P468" s="180"/>
      <c r="Q468" s="179"/>
      <c r="R468" s="179"/>
      <c r="S468" s="179"/>
      <c r="T468" s="179"/>
      <c r="U468" s="182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</row>
    <row r="469" spans="1:75" ht="13.5" customHeight="1">
      <c r="A469" s="179"/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80"/>
      <c r="O469" s="180"/>
      <c r="P469" s="180"/>
      <c r="Q469" s="179"/>
      <c r="R469" s="179"/>
      <c r="S469" s="179"/>
      <c r="T469" s="179"/>
      <c r="U469" s="182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/>
      <c r="BG469" s="179"/>
      <c r="BH469" s="179"/>
      <c r="BI469" s="179"/>
      <c r="BJ469" s="179"/>
      <c r="BK469" s="179"/>
      <c r="BL469" s="179"/>
      <c r="BM469" s="179"/>
      <c r="BN469" s="179"/>
      <c r="BO469" s="179"/>
      <c r="BP469" s="179"/>
      <c r="BQ469" s="179"/>
      <c r="BR469" s="179"/>
      <c r="BS469" s="179"/>
      <c r="BT469" s="179"/>
      <c r="BU469" s="179"/>
      <c r="BV469" s="179"/>
      <c r="BW469" s="179"/>
    </row>
    <row r="470" spans="1:75" ht="13.5" customHeight="1">
      <c r="A470" s="179"/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80"/>
      <c r="O470" s="180"/>
      <c r="P470" s="180"/>
      <c r="Q470" s="179"/>
      <c r="R470" s="179"/>
      <c r="S470" s="179"/>
      <c r="T470" s="179"/>
      <c r="U470" s="182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</row>
    <row r="471" spans="1:75" ht="13.5" customHeight="1">
      <c r="A471" s="179"/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80"/>
      <c r="O471" s="180"/>
      <c r="P471" s="180"/>
      <c r="Q471" s="179"/>
      <c r="R471" s="179"/>
      <c r="S471" s="179"/>
      <c r="T471" s="179"/>
      <c r="U471" s="182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</row>
    <row r="472" spans="1:75" ht="13.5" customHeight="1">
      <c r="A472" s="179"/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80"/>
      <c r="O472" s="180"/>
      <c r="P472" s="180"/>
      <c r="Q472" s="179"/>
      <c r="R472" s="179"/>
      <c r="S472" s="179"/>
      <c r="T472" s="179"/>
      <c r="U472" s="182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79"/>
      <c r="AW472" s="179"/>
      <c r="AX472" s="179"/>
      <c r="AY472" s="179"/>
      <c r="AZ472" s="179"/>
      <c r="BA472" s="179"/>
      <c r="BB472" s="179"/>
      <c r="BC472" s="179"/>
      <c r="BD472" s="179"/>
      <c r="BE472" s="179"/>
      <c r="BF472" s="179"/>
      <c r="BG472" s="179"/>
      <c r="BH472" s="179"/>
      <c r="BI472" s="179"/>
      <c r="BJ472" s="179"/>
      <c r="BK472" s="179"/>
      <c r="BL472" s="179"/>
      <c r="BM472" s="179"/>
      <c r="BN472" s="179"/>
      <c r="BO472" s="179"/>
      <c r="BP472" s="179"/>
      <c r="BQ472" s="179"/>
      <c r="BR472" s="179"/>
      <c r="BS472" s="179"/>
      <c r="BT472" s="179"/>
      <c r="BU472" s="179"/>
      <c r="BV472" s="179"/>
      <c r="BW472" s="179"/>
    </row>
    <row r="473" spans="1:75" ht="13.5" customHeight="1">
      <c r="A473" s="179"/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80"/>
      <c r="O473" s="180"/>
      <c r="P473" s="180"/>
      <c r="Q473" s="179"/>
      <c r="R473" s="179"/>
      <c r="S473" s="179"/>
      <c r="T473" s="179"/>
      <c r="U473" s="182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/>
      <c r="BF473" s="179"/>
      <c r="BG473" s="179"/>
      <c r="BH473" s="179"/>
      <c r="BI473" s="179"/>
      <c r="BJ473" s="179"/>
      <c r="BK473" s="179"/>
      <c r="BL473" s="179"/>
      <c r="BM473" s="179"/>
      <c r="BN473" s="179"/>
      <c r="BO473" s="179"/>
      <c r="BP473" s="179"/>
      <c r="BQ473" s="179"/>
      <c r="BR473" s="179"/>
      <c r="BS473" s="179"/>
      <c r="BT473" s="179"/>
      <c r="BU473" s="179"/>
      <c r="BV473" s="179"/>
      <c r="BW473" s="179"/>
    </row>
    <row r="474" spans="1:75" ht="13.5" customHeight="1">
      <c r="A474" s="179"/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80"/>
      <c r="O474" s="180"/>
      <c r="P474" s="180"/>
      <c r="Q474" s="179"/>
      <c r="R474" s="179"/>
      <c r="S474" s="179"/>
      <c r="T474" s="179"/>
      <c r="U474" s="182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/>
      <c r="BF474" s="179"/>
      <c r="BG474" s="179"/>
      <c r="BH474" s="179"/>
      <c r="BI474" s="179"/>
      <c r="BJ474" s="179"/>
      <c r="BK474" s="179"/>
      <c r="BL474" s="179"/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79"/>
      <c r="BW474" s="179"/>
    </row>
    <row r="475" spans="1:75" ht="13.5" customHeight="1">
      <c r="A475" s="179"/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80"/>
      <c r="O475" s="180"/>
      <c r="P475" s="180"/>
      <c r="Q475" s="179"/>
      <c r="R475" s="179"/>
      <c r="S475" s="179"/>
      <c r="T475" s="179"/>
      <c r="U475" s="182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/>
      <c r="BK475" s="179"/>
      <c r="BL475" s="179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79"/>
      <c r="BW475" s="179"/>
    </row>
    <row r="476" spans="1:75" ht="13.5" customHeight="1">
      <c r="A476" s="179"/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80"/>
      <c r="O476" s="180"/>
      <c r="P476" s="180"/>
      <c r="Q476" s="179"/>
      <c r="R476" s="179"/>
      <c r="S476" s="179"/>
      <c r="T476" s="179"/>
      <c r="U476" s="182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</row>
    <row r="477" spans="1:75" ht="13.5" customHeight="1">
      <c r="A477" s="179"/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80"/>
      <c r="O477" s="180"/>
      <c r="P477" s="180"/>
      <c r="Q477" s="179"/>
      <c r="R477" s="179"/>
      <c r="S477" s="179"/>
      <c r="T477" s="179"/>
      <c r="U477" s="182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79"/>
      <c r="AW477" s="179"/>
      <c r="AX477" s="179"/>
      <c r="AY477" s="179"/>
      <c r="AZ477" s="179"/>
      <c r="BA477" s="179"/>
      <c r="BB477" s="179"/>
      <c r="BC477" s="179"/>
      <c r="BD477" s="179"/>
      <c r="BE477" s="179"/>
      <c r="BF477" s="179"/>
      <c r="BG477" s="179"/>
      <c r="BH477" s="179"/>
      <c r="BI477" s="179"/>
      <c r="BJ477" s="179"/>
      <c r="BK477" s="179"/>
      <c r="BL477" s="179"/>
      <c r="BM477" s="179"/>
      <c r="BN477" s="179"/>
      <c r="BO477" s="179"/>
      <c r="BP477" s="179"/>
      <c r="BQ477" s="179"/>
      <c r="BR477" s="179"/>
      <c r="BS477" s="179"/>
      <c r="BT477" s="179"/>
      <c r="BU477" s="179"/>
      <c r="BV477" s="179"/>
      <c r="BW477" s="179"/>
    </row>
    <row r="478" spans="1:75" ht="13.5" customHeight="1">
      <c r="A478" s="179"/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80"/>
      <c r="O478" s="180"/>
      <c r="P478" s="180"/>
      <c r="Q478" s="179"/>
      <c r="R478" s="179"/>
      <c r="S478" s="179"/>
      <c r="T478" s="179"/>
      <c r="U478" s="182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/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79"/>
      <c r="BQ478" s="179"/>
      <c r="BR478" s="179"/>
      <c r="BS478" s="179"/>
      <c r="BT478" s="179"/>
      <c r="BU478" s="179"/>
      <c r="BV478" s="179"/>
      <c r="BW478" s="179"/>
    </row>
    <row r="479" spans="1:75" ht="13.5" customHeight="1">
      <c r="A479" s="179"/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80"/>
      <c r="O479" s="180"/>
      <c r="P479" s="180"/>
      <c r="Q479" s="179"/>
      <c r="R479" s="179"/>
      <c r="S479" s="179"/>
      <c r="T479" s="179"/>
      <c r="U479" s="182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79"/>
      <c r="BQ479" s="179"/>
      <c r="BR479" s="179"/>
      <c r="BS479" s="179"/>
      <c r="BT479" s="179"/>
      <c r="BU479" s="179"/>
      <c r="BV479" s="179"/>
      <c r="BW479" s="179"/>
    </row>
    <row r="480" spans="1:75" ht="13.5" customHeight="1">
      <c r="A480" s="179"/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80"/>
      <c r="O480" s="180"/>
      <c r="P480" s="180"/>
      <c r="Q480" s="179"/>
      <c r="R480" s="179"/>
      <c r="S480" s="179"/>
      <c r="T480" s="179"/>
      <c r="U480" s="182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  <c r="AZ480" s="179"/>
      <c r="BA480" s="179"/>
      <c r="BB480" s="179"/>
      <c r="BC480" s="179"/>
      <c r="BD480" s="179"/>
      <c r="BE480" s="179"/>
      <c r="BF480" s="179"/>
      <c r="BG480" s="179"/>
      <c r="BH480" s="179"/>
      <c r="BI480" s="179"/>
      <c r="BJ480" s="179"/>
      <c r="BK480" s="179"/>
      <c r="BL480" s="179"/>
      <c r="BM480" s="179"/>
      <c r="BN480" s="179"/>
      <c r="BO480" s="179"/>
      <c r="BP480" s="179"/>
      <c r="BQ480" s="179"/>
      <c r="BR480" s="179"/>
      <c r="BS480" s="179"/>
      <c r="BT480" s="179"/>
      <c r="BU480" s="179"/>
      <c r="BV480" s="179"/>
      <c r="BW480" s="179"/>
    </row>
    <row r="481" spans="1:75" ht="13.5" customHeight="1">
      <c r="A481" s="179"/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80"/>
      <c r="O481" s="180"/>
      <c r="P481" s="180"/>
      <c r="Q481" s="179"/>
      <c r="R481" s="179"/>
      <c r="S481" s="179"/>
      <c r="T481" s="179"/>
      <c r="U481" s="182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/>
      <c r="BN481" s="179"/>
      <c r="BO481" s="179"/>
      <c r="BP481" s="179"/>
      <c r="BQ481" s="179"/>
      <c r="BR481" s="179"/>
      <c r="BS481" s="179"/>
      <c r="BT481" s="179"/>
      <c r="BU481" s="179"/>
      <c r="BV481" s="179"/>
      <c r="BW481" s="179"/>
    </row>
    <row r="482" spans="1:75" ht="13.5" customHeight="1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80"/>
      <c r="O482" s="180"/>
      <c r="P482" s="180"/>
      <c r="Q482" s="179"/>
      <c r="R482" s="179"/>
      <c r="S482" s="179"/>
      <c r="T482" s="179"/>
      <c r="U482" s="182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/>
      <c r="BF482" s="179"/>
      <c r="BG482" s="179"/>
      <c r="BH482" s="179"/>
      <c r="BI482" s="179"/>
      <c r="BJ482" s="179"/>
      <c r="BK482" s="179"/>
      <c r="BL482" s="179"/>
      <c r="BM482" s="179"/>
      <c r="BN482" s="179"/>
      <c r="BO482" s="179"/>
      <c r="BP482" s="179"/>
      <c r="BQ482" s="179"/>
      <c r="BR482" s="179"/>
      <c r="BS482" s="179"/>
      <c r="BT482" s="179"/>
      <c r="BU482" s="179"/>
      <c r="BV482" s="179"/>
      <c r="BW482" s="179"/>
    </row>
    <row r="483" spans="1:75" ht="13.5" customHeight="1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80"/>
      <c r="O483" s="180"/>
      <c r="P483" s="180"/>
      <c r="Q483" s="179"/>
      <c r="R483" s="179"/>
      <c r="S483" s="179"/>
      <c r="T483" s="179"/>
      <c r="U483" s="182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/>
      <c r="BO483" s="179"/>
      <c r="BP483" s="179"/>
      <c r="BQ483" s="179"/>
      <c r="BR483" s="179"/>
      <c r="BS483" s="179"/>
      <c r="BT483" s="179"/>
      <c r="BU483" s="179"/>
      <c r="BV483" s="179"/>
      <c r="BW483" s="179"/>
    </row>
    <row r="484" spans="1:75" ht="13.5" customHeight="1">
      <c r="A484" s="179"/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80"/>
      <c r="O484" s="180"/>
      <c r="P484" s="180"/>
      <c r="Q484" s="179"/>
      <c r="R484" s="179"/>
      <c r="S484" s="179"/>
      <c r="T484" s="179"/>
      <c r="U484" s="182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/>
      <c r="BL484" s="179"/>
      <c r="BM484" s="179"/>
      <c r="BN484" s="179"/>
      <c r="BO484" s="179"/>
      <c r="BP484" s="179"/>
      <c r="BQ484" s="179"/>
      <c r="BR484" s="179"/>
      <c r="BS484" s="179"/>
      <c r="BT484" s="179"/>
      <c r="BU484" s="179"/>
      <c r="BV484" s="179"/>
      <c r="BW484" s="179"/>
    </row>
    <row r="485" spans="1:75" ht="13.5" customHeight="1">
      <c r="A485" s="179"/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80"/>
      <c r="O485" s="180"/>
      <c r="P485" s="180"/>
      <c r="Q485" s="179"/>
      <c r="R485" s="179"/>
      <c r="S485" s="179"/>
      <c r="T485" s="179"/>
      <c r="U485" s="182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/>
      <c r="BD485" s="179"/>
      <c r="BE485" s="179"/>
      <c r="BF485" s="179"/>
      <c r="BG485" s="179"/>
      <c r="BH485" s="179"/>
      <c r="BI485" s="179"/>
      <c r="BJ485" s="179"/>
      <c r="BK485" s="179"/>
      <c r="BL485" s="179"/>
      <c r="BM485" s="179"/>
      <c r="BN485" s="179"/>
      <c r="BO485" s="179"/>
      <c r="BP485" s="179"/>
      <c r="BQ485" s="179"/>
      <c r="BR485" s="179"/>
      <c r="BS485" s="179"/>
      <c r="BT485" s="179"/>
      <c r="BU485" s="179"/>
      <c r="BV485" s="179"/>
      <c r="BW485" s="179"/>
    </row>
    <row r="486" spans="1:75" ht="13.5" customHeight="1">
      <c r="A486" s="179"/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80"/>
      <c r="O486" s="180"/>
      <c r="P486" s="180"/>
      <c r="Q486" s="179"/>
      <c r="R486" s="179"/>
      <c r="S486" s="179"/>
      <c r="T486" s="179"/>
      <c r="U486" s="182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79"/>
      <c r="BQ486" s="179"/>
      <c r="BR486" s="179"/>
      <c r="BS486" s="179"/>
      <c r="BT486" s="179"/>
      <c r="BU486" s="179"/>
      <c r="BV486" s="179"/>
      <c r="BW486" s="179"/>
    </row>
    <row r="487" spans="1:75" ht="13.5" customHeight="1">
      <c r="A487" s="179"/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80"/>
      <c r="O487" s="180"/>
      <c r="P487" s="180"/>
      <c r="Q487" s="179"/>
      <c r="R487" s="179"/>
      <c r="S487" s="179"/>
      <c r="T487" s="179"/>
      <c r="U487" s="182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79"/>
      <c r="BS487" s="179"/>
      <c r="BT487" s="179"/>
      <c r="BU487" s="179"/>
      <c r="BV487" s="179"/>
      <c r="BW487" s="179"/>
    </row>
    <row r="488" spans="1:75" ht="13.5" customHeight="1">
      <c r="A488" s="179"/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80"/>
      <c r="O488" s="180"/>
      <c r="P488" s="180"/>
      <c r="Q488" s="179"/>
      <c r="R488" s="179"/>
      <c r="S488" s="179"/>
      <c r="T488" s="179"/>
      <c r="U488" s="182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/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79"/>
      <c r="BQ488" s="179"/>
      <c r="BR488" s="179"/>
      <c r="BS488" s="179"/>
      <c r="BT488" s="179"/>
      <c r="BU488" s="179"/>
      <c r="BV488" s="179"/>
      <c r="BW488" s="179"/>
    </row>
    <row r="489" spans="1:75" ht="13.5" customHeight="1">
      <c r="A489" s="179"/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80"/>
      <c r="O489" s="180"/>
      <c r="P489" s="180"/>
      <c r="Q489" s="179"/>
      <c r="R489" s="179"/>
      <c r="S489" s="179"/>
      <c r="T489" s="179"/>
      <c r="U489" s="182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</row>
    <row r="490" spans="1:75" ht="13.5" customHeight="1">
      <c r="A490" s="179"/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80"/>
      <c r="O490" s="180"/>
      <c r="P490" s="180"/>
      <c r="Q490" s="179"/>
      <c r="R490" s="179"/>
      <c r="S490" s="179"/>
      <c r="T490" s="179"/>
      <c r="U490" s="182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79"/>
      <c r="BQ490" s="179"/>
      <c r="BR490" s="179"/>
      <c r="BS490" s="179"/>
      <c r="BT490" s="179"/>
      <c r="BU490" s="179"/>
      <c r="BV490" s="179"/>
      <c r="BW490" s="179"/>
    </row>
    <row r="491" spans="1:75" ht="13.5" customHeight="1">
      <c r="A491" s="179"/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80"/>
      <c r="O491" s="180"/>
      <c r="P491" s="180"/>
      <c r="Q491" s="179"/>
      <c r="R491" s="179"/>
      <c r="S491" s="179"/>
      <c r="T491" s="179"/>
      <c r="U491" s="182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79"/>
      <c r="BU491" s="179"/>
      <c r="BV491" s="179"/>
      <c r="BW491" s="179"/>
    </row>
    <row r="492" spans="1:75" ht="13.5" customHeight="1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80"/>
      <c r="O492" s="180"/>
      <c r="P492" s="180"/>
      <c r="Q492" s="179"/>
      <c r="R492" s="179"/>
      <c r="S492" s="179"/>
      <c r="T492" s="179"/>
      <c r="U492" s="182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79"/>
      <c r="BU492" s="179"/>
      <c r="BV492" s="179"/>
      <c r="BW492" s="179"/>
    </row>
    <row r="493" spans="1:75" ht="13.5" customHeight="1">
      <c r="A493" s="179"/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80"/>
      <c r="O493" s="180"/>
      <c r="P493" s="180"/>
      <c r="Q493" s="179"/>
      <c r="R493" s="179"/>
      <c r="S493" s="179"/>
      <c r="T493" s="179"/>
      <c r="U493" s="182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/>
      <c r="BG493" s="179"/>
      <c r="BH493" s="179"/>
      <c r="BI493" s="179"/>
      <c r="BJ493" s="179"/>
      <c r="BK493" s="179"/>
      <c r="BL493" s="179"/>
      <c r="BM493" s="179"/>
      <c r="BN493" s="179"/>
      <c r="BO493" s="179"/>
      <c r="BP493" s="179"/>
      <c r="BQ493" s="179"/>
      <c r="BR493" s="179"/>
      <c r="BS493" s="179"/>
      <c r="BT493" s="179"/>
      <c r="BU493" s="179"/>
      <c r="BV493" s="179"/>
      <c r="BW493" s="179"/>
    </row>
    <row r="494" spans="1:75" ht="13.5" customHeight="1">
      <c r="A494" s="179"/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80"/>
      <c r="O494" s="180"/>
      <c r="P494" s="180"/>
      <c r="Q494" s="179"/>
      <c r="R494" s="179"/>
      <c r="S494" s="179"/>
      <c r="T494" s="179"/>
      <c r="U494" s="182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79"/>
      <c r="BU494" s="179"/>
      <c r="BV494" s="179"/>
      <c r="BW494" s="179"/>
    </row>
    <row r="495" spans="1:75" ht="13.5" customHeight="1">
      <c r="A495" s="179"/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80"/>
      <c r="O495" s="180"/>
      <c r="P495" s="180"/>
      <c r="Q495" s="179"/>
      <c r="R495" s="179"/>
      <c r="S495" s="179"/>
      <c r="T495" s="179"/>
      <c r="U495" s="182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79"/>
      <c r="BU495" s="179"/>
      <c r="BV495" s="179"/>
      <c r="BW495" s="179"/>
    </row>
    <row r="496" spans="1:75" ht="13.5" customHeight="1">
      <c r="A496" s="179"/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80"/>
      <c r="O496" s="180"/>
      <c r="P496" s="180"/>
      <c r="Q496" s="179"/>
      <c r="R496" s="179"/>
      <c r="S496" s="179"/>
      <c r="T496" s="179"/>
      <c r="U496" s="182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79"/>
      <c r="BU496" s="179"/>
      <c r="BV496" s="179"/>
      <c r="BW496" s="179"/>
    </row>
    <row r="497" spans="1:75" ht="13.5" customHeight="1">
      <c r="A497" s="179"/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80"/>
      <c r="O497" s="180"/>
      <c r="P497" s="180"/>
      <c r="Q497" s="179"/>
      <c r="R497" s="179"/>
      <c r="S497" s="179"/>
      <c r="T497" s="179"/>
      <c r="U497" s="182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79"/>
      <c r="BU497" s="179"/>
      <c r="BV497" s="179"/>
      <c r="BW497" s="179"/>
    </row>
    <row r="498" spans="1:75" ht="13.5" customHeight="1">
      <c r="A498" s="179"/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80"/>
      <c r="O498" s="180"/>
      <c r="P498" s="180"/>
      <c r="Q498" s="179"/>
      <c r="R498" s="179"/>
      <c r="S498" s="179"/>
      <c r="T498" s="179"/>
      <c r="U498" s="182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/>
      <c r="BL498" s="179"/>
      <c r="BM498" s="179"/>
      <c r="BN498" s="179"/>
      <c r="BO498" s="179"/>
      <c r="BP498" s="179"/>
      <c r="BQ498" s="179"/>
      <c r="BR498" s="179"/>
      <c r="BS498" s="179"/>
      <c r="BT498" s="179"/>
      <c r="BU498" s="179"/>
      <c r="BV498" s="179"/>
      <c r="BW498" s="179"/>
    </row>
    <row r="499" spans="1:75" ht="13.5" customHeight="1">
      <c r="A499" s="179"/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80"/>
      <c r="O499" s="180"/>
      <c r="P499" s="180"/>
      <c r="Q499" s="179"/>
      <c r="R499" s="179"/>
      <c r="S499" s="179"/>
      <c r="T499" s="179"/>
      <c r="U499" s="182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79"/>
      <c r="BQ499" s="179"/>
      <c r="BR499" s="179"/>
      <c r="BS499" s="179"/>
      <c r="BT499" s="179"/>
      <c r="BU499" s="179"/>
      <c r="BV499" s="179"/>
      <c r="BW499" s="179"/>
    </row>
    <row r="500" spans="1:75" ht="13.5" customHeight="1">
      <c r="A500" s="179"/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80"/>
      <c r="O500" s="180"/>
      <c r="P500" s="180"/>
      <c r="Q500" s="179"/>
      <c r="R500" s="179"/>
      <c r="S500" s="179"/>
      <c r="T500" s="179"/>
      <c r="U500" s="182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79"/>
      <c r="BS500" s="179"/>
      <c r="BT500" s="179"/>
      <c r="BU500" s="179"/>
      <c r="BV500" s="179"/>
      <c r="BW500" s="179"/>
    </row>
    <row r="501" spans="1:75" ht="13.5" customHeight="1">
      <c r="A501" s="179"/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80"/>
      <c r="O501" s="180"/>
      <c r="P501" s="180"/>
      <c r="Q501" s="179"/>
      <c r="R501" s="179"/>
      <c r="S501" s="179"/>
      <c r="T501" s="179"/>
      <c r="U501" s="182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9"/>
      <c r="BL501" s="179"/>
      <c r="BM501" s="179"/>
      <c r="BN501" s="179"/>
      <c r="BO501" s="179"/>
      <c r="BP501" s="179"/>
      <c r="BQ501" s="179"/>
      <c r="BR501" s="179"/>
      <c r="BS501" s="179"/>
      <c r="BT501" s="179"/>
      <c r="BU501" s="179"/>
      <c r="BV501" s="179"/>
      <c r="BW501" s="179"/>
    </row>
    <row r="502" spans="1:75" ht="13.5" customHeight="1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80"/>
      <c r="O502" s="180"/>
      <c r="P502" s="180"/>
      <c r="Q502" s="179"/>
      <c r="R502" s="179"/>
      <c r="S502" s="179"/>
      <c r="T502" s="179"/>
      <c r="U502" s="182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</row>
    <row r="503" spans="1:75" ht="13.5" customHeight="1">
      <c r="A503" s="179"/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80"/>
      <c r="O503" s="180"/>
      <c r="P503" s="180"/>
      <c r="Q503" s="179"/>
      <c r="R503" s="179"/>
      <c r="S503" s="179"/>
      <c r="T503" s="179"/>
      <c r="U503" s="182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79"/>
      <c r="AW503" s="179"/>
      <c r="AX503" s="179"/>
      <c r="AY503" s="179"/>
      <c r="AZ503" s="179"/>
      <c r="BA503" s="179"/>
      <c r="BB503" s="179"/>
      <c r="BC503" s="179"/>
      <c r="BD503" s="179"/>
      <c r="BE503" s="179"/>
      <c r="BF503" s="179"/>
      <c r="BG503" s="179"/>
      <c r="BH503" s="179"/>
      <c r="BI503" s="179"/>
      <c r="BJ503" s="179"/>
      <c r="BK503" s="179"/>
      <c r="BL503" s="179"/>
      <c r="BM503" s="179"/>
      <c r="BN503" s="179"/>
      <c r="BO503" s="179"/>
      <c r="BP503" s="179"/>
      <c r="BQ503" s="179"/>
      <c r="BR503" s="179"/>
      <c r="BS503" s="179"/>
      <c r="BT503" s="179"/>
      <c r="BU503" s="179"/>
      <c r="BV503" s="179"/>
      <c r="BW503" s="179"/>
    </row>
    <row r="504" spans="1:75" ht="13.5" customHeight="1">
      <c r="A504" s="179"/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80"/>
      <c r="O504" s="180"/>
      <c r="P504" s="180"/>
      <c r="Q504" s="179"/>
      <c r="R504" s="179"/>
      <c r="S504" s="179"/>
      <c r="T504" s="179"/>
      <c r="U504" s="182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79"/>
      <c r="BW504" s="179"/>
    </row>
    <row r="505" spans="1:75" ht="13.5" customHeight="1">
      <c r="A505" s="179"/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80"/>
      <c r="O505" s="180"/>
      <c r="P505" s="180"/>
      <c r="Q505" s="179"/>
      <c r="R505" s="179"/>
      <c r="S505" s="179"/>
      <c r="T505" s="179"/>
      <c r="U505" s="182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79"/>
      <c r="BW505" s="179"/>
    </row>
    <row r="506" spans="1:75" ht="13.5" customHeight="1">
      <c r="A506" s="179"/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80"/>
      <c r="O506" s="180"/>
      <c r="P506" s="180"/>
      <c r="Q506" s="179"/>
      <c r="R506" s="179"/>
      <c r="S506" s="179"/>
      <c r="T506" s="179"/>
      <c r="U506" s="182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79"/>
      <c r="BU506" s="179"/>
      <c r="BV506" s="179"/>
      <c r="BW506" s="179"/>
    </row>
    <row r="507" spans="1:75" ht="13.5" customHeight="1">
      <c r="A507" s="179"/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80"/>
      <c r="O507" s="180"/>
      <c r="P507" s="180"/>
      <c r="Q507" s="179"/>
      <c r="R507" s="179"/>
      <c r="S507" s="179"/>
      <c r="T507" s="179"/>
      <c r="U507" s="182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79"/>
      <c r="BU507" s="179"/>
      <c r="BV507" s="179"/>
      <c r="BW507" s="179"/>
    </row>
    <row r="508" spans="1:75" ht="13.5" customHeight="1">
      <c r="A508" s="179"/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80"/>
      <c r="O508" s="180"/>
      <c r="P508" s="180"/>
      <c r="Q508" s="179"/>
      <c r="R508" s="179"/>
      <c r="S508" s="179"/>
      <c r="T508" s="179"/>
      <c r="U508" s="182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79"/>
      <c r="AW508" s="179"/>
      <c r="AX508" s="179"/>
      <c r="AY508" s="179"/>
      <c r="AZ508" s="179"/>
      <c r="BA508" s="179"/>
      <c r="BB508" s="179"/>
      <c r="BC508" s="179"/>
      <c r="BD508" s="179"/>
      <c r="BE508" s="179"/>
      <c r="BF508" s="179"/>
      <c r="BG508" s="179"/>
      <c r="BH508" s="179"/>
      <c r="BI508" s="179"/>
      <c r="BJ508" s="179"/>
      <c r="BK508" s="179"/>
      <c r="BL508" s="179"/>
      <c r="BM508" s="179"/>
      <c r="BN508" s="179"/>
      <c r="BO508" s="179"/>
      <c r="BP508" s="179"/>
      <c r="BQ508" s="179"/>
      <c r="BR508" s="179"/>
      <c r="BS508" s="179"/>
      <c r="BT508" s="179"/>
      <c r="BU508" s="179"/>
      <c r="BV508" s="179"/>
      <c r="BW508" s="179"/>
    </row>
    <row r="509" spans="1:75" ht="13.5" customHeight="1">
      <c r="A509" s="179"/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80"/>
      <c r="O509" s="180"/>
      <c r="P509" s="180"/>
      <c r="Q509" s="179"/>
      <c r="R509" s="179"/>
      <c r="S509" s="179"/>
      <c r="T509" s="179"/>
      <c r="U509" s="182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79"/>
      <c r="BU509" s="179"/>
      <c r="BV509" s="179"/>
      <c r="BW509" s="179"/>
    </row>
    <row r="510" spans="1:75" ht="13.5" customHeight="1">
      <c r="A510" s="179"/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80"/>
      <c r="O510" s="180"/>
      <c r="P510" s="180"/>
      <c r="Q510" s="179"/>
      <c r="R510" s="179"/>
      <c r="S510" s="179"/>
      <c r="T510" s="179"/>
      <c r="U510" s="182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79"/>
      <c r="BW510" s="179"/>
    </row>
    <row r="511" spans="1:75" ht="13.5" customHeight="1">
      <c r="A511" s="179"/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80"/>
      <c r="O511" s="180"/>
      <c r="P511" s="180"/>
      <c r="Q511" s="179"/>
      <c r="R511" s="179"/>
      <c r="S511" s="179"/>
      <c r="T511" s="179"/>
      <c r="U511" s="182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79"/>
      <c r="BW511" s="179"/>
    </row>
    <row r="512" spans="1:75" ht="13.5" customHeight="1">
      <c r="A512" s="179"/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80"/>
      <c r="O512" s="180"/>
      <c r="P512" s="180"/>
      <c r="Q512" s="179"/>
      <c r="R512" s="179"/>
      <c r="S512" s="179"/>
      <c r="T512" s="179"/>
      <c r="U512" s="182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79"/>
      <c r="BW512" s="179"/>
    </row>
    <row r="513" spans="1:75" ht="13.5" customHeight="1">
      <c r="A513" s="179"/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80"/>
      <c r="O513" s="180"/>
      <c r="P513" s="180"/>
      <c r="Q513" s="179"/>
      <c r="R513" s="179"/>
      <c r="S513" s="179"/>
      <c r="T513" s="179"/>
      <c r="U513" s="182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</row>
    <row r="514" spans="1:75" ht="13.5" customHeight="1">
      <c r="A514" s="179"/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80"/>
      <c r="O514" s="180"/>
      <c r="P514" s="180"/>
      <c r="Q514" s="179"/>
      <c r="R514" s="179"/>
      <c r="S514" s="179"/>
      <c r="T514" s="179"/>
      <c r="U514" s="182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/>
      <c r="BI514" s="179"/>
      <c r="BJ514" s="179"/>
      <c r="BK514" s="179"/>
      <c r="BL514" s="179"/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79"/>
      <c r="BW514" s="179"/>
    </row>
    <row r="515" spans="1:75" ht="13.5" customHeight="1">
      <c r="A515" s="179"/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80"/>
      <c r="O515" s="180"/>
      <c r="P515" s="180"/>
      <c r="Q515" s="179"/>
      <c r="R515" s="179"/>
      <c r="S515" s="179"/>
      <c r="T515" s="179"/>
      <c r="U515" s="182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79"/>
      <c r="BW515" s="179"/>
    </row>
    <row r="516" spans="1:75" ht="13.5" customHeight="1">
      <c r="A516" s="179"/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80"/>
      <c r="O516" s="180"/>
      <c r="P516" s="180"/>
      <c r="Q516" s="179"/>
      <c r="R516" s="179"/>
      <c r="S516" s="179"/>
      <c r="T516" s="179"/>
      <c r="U516" s="182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/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/>
      <c r="BL516" s="179"/>
      <c r="BM516" s="179"/>
      <c r="BN516" s="179"/>
      <c r="BO516" s="179"/>
      <c r="BP516" s="179"/>
      <c r="BQ516" s="179"/>
      <c r="BR516" s="179"/>
      <c r="BS516" s="179"/>
      <c r="BT516" s="179"/>
      <c r="BU516" s="179"/>
      <c r="BV516" s="179"/>
      <c r="BW516" s="179"/>
    </row>
    <row r="517" spans="1:75" ht="13.5" customHeight="1">
      <c r="A517" s="179"/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80"/>
      <c r="O517" s="180"/>
      <c r="P517" s="180"/>
      <c r="Q517" s="179"/>
      <c r="R517" s="179"/>
      <c r="S517" s="179"/>
      <c r="T517" s="179"/>
      <c r="U517" s="182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</row>
    <row r="518" spans="1:75" ht="13.5" customHeight="1">
      <c r="A518" s="179"/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80"/>
      <c r="O518" s="180"/>
      <c r="P518" s="180"/>
      <c r="Q518" s="179"/>
      <c r="R518" s="179"/>
      <c r="S518" s="179"/>
      <c r="T518" s="179"/>
      <c r="U518" s="182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/>
      <c r="BL518" s="179"/>
      <c r="BM518" s="179"/>
      <c r="BN518" s="179"/>
      <c r="BO518" s="179"/>
      <c r="BP518" s="179"/>
      <c r="BQ518" s="179"/>
      <c r="BR518" s="179"/>
      <c r="BS518" s="179"/>
      <c r="BT518" s="179"/>
      <c r="BU518" s="179"/>
      <c r="BV518" s="179"/>
      <c r="BW518" s="179"/>
    </row>
    <row r="519" spans="1:75" ht="13.5" customHeight="1">
      <c r="A519" s="179"/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80"/>
      <c r="O519" s="180"/>
      <c r="P519" s="180"/>
      <c r="Q519" s="179"/>
      <c r="R519" s="179"/>
      <c r="S519" s="179"/>
      <c r="T519" s="179"/>
      <c r="U519" s="182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79"/>
      <c r="BQ519" s="179"/>
      <c r="BR519" s="179"/>
      <c r="BS519" s="179"/>
      <c r="BT519" s="179"/>
      <c r="BU519" s="179"/>
      <c r="BV519" s="179"/>
      <c r="BW519" s="179"/>
    </row>
    <row r="520" spans="1:75" ht="13.5" customHeight="1">
      <c r="A520" s="179"/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80"/>
      <c r="O520" s="180"/>
      <c r="P520" s="180"/>
      <c r="Q520" s="179"/>
      <c r="R520" s="179"/>
      <c r="S520" s="179"/>
      <c r="T520" s="179"/>
      <c r="U520" s="182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79"/>
      <c r="BU520" s="179"/>
      <c r="BV520" s="179"/>
      <c r="BW520" s="179"/>
    </row>
    <row r="521" spans="1:75" ht="13.5" customHeight="1">
      <c r="A521" s="179"/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80"/>
      <c r="O521" s="180"/>
      <c r="P521" s="180"/>
      <c r="Q521" s="179"/>
      <c r="R521" s="179"/>
      <c r="S521" s="179"/>
      <c r="T521" s="179"/>
      <c r="U521" s="182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79"/>
      <c r="BU521" s="179"/>
      <c r="BV521" s="179"/>
      <c r="BW521" s="179"/>
    </row>
    <row r="522" spans="1:75" ht="13.5" customHeight="1">
      <c r="A522" s="179"/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80"/>
      <c r="O522" s="180"/>
      <c r="P522" s="180"/>
      <c r="Q522" s="179"/>
      <c r="R522" s="179"/>
      <c r="S522" s="179"/>
      <c r="T522" s="179"/>
      <c r="U522" s="182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  <c r="AZ522" s="179"/>
      <c r="BA522" s="179"/>
      <c r="BB522" s="179"/>
      <c r="BC522" s="179"/>
      <c r="BD522" s="179"/>
      <c r="BE522" s="179"/>
      <c r="BF522" s="179"/>
      <c r="BG522" s="179"/>
      <c r="BH522" s="179"/>
      <c r="BI522" s="179"/>
      <c r="BJ522" s="179"/>
      <c r="BK522" s="179"/>
      <c r="BL522" s="179"/>
      <c r="BM522" s="179"/>
      <c r="BN522" s="179"/>
      <c r="BO522" s="179"/>
      <c r="BP522" s="179"/>
      <c r="BQ522" s="179"/>
      <c r="BR522" s="179"/>
      <c r="BS522" s="179"/>
      <c r="BT522" s="179"/>
      <c r="BU522" s="179"/>
      <c r="BV522" s="179"/>
      <c r="BW522" s="179"/>
    </row>
    <row r="523" spans="1:75" ht="13.5" customHeight="1">
      <c r="A523" s="179"/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80"/>
      <c r="O523" s="180"/>
      <c r="P523" s="180"/>
      <c r="Q523" s="179"/>
      <c r="R523" s="179"/>
      <c r="S523" s="179"/>
      <c r="T523" s="179"/>
      <c r="U523" s="182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/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79"/>
      <c r="BQ523" s="179"/>
      <c r="BR523" s="179"/>
      <c r="BS523" s="179"/>
      <c r="BT523" s="179"/>
      <c r="BU523" s="179"/>
      <c r="BV523" s="179"/>
      <c r="BW523" s="179"/>
    </row>
    <row r="524" spans="1:75" ht="13.5" customHeight="1">
      <c r="A524" s="179"/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80"/>
      <c r="O524" s="180"/>
      <c r="P524" s="180"/>
      <c r="Q524" s="179"/>
      <c r="R524" s="179"/>
      <c r="S524" s="179"/>
      <c r="T524" s="179"/>
      <c r="U524" s="182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79"/>
      <c r="BQ524" s="179"/>
      <c r="BR524" s="179"/>
      <c r="BS524" s="179"/>
      <c r="BT524" s="179"/>
      <c r="BU524" s="179"/>
      <c r="BV524" s="179"/>
      <c r="BW524" s="179"/>
    </row>
    <row r="525" spans="1:75" ht="13.5" customHeight="1">
      <c r="A525" s="179"/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80"/>
      <c r="O525" s="180"/>
      <c r="P525" s="180"/>
      <c r="Q525" s="179"/>
      <c r="R525" s="179"/>
      <c r="S525" s="179"/>
      <c r="T525" s="179"/>
      <c r="U525" s="182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79"/>
      <c r="BQ525" s="179"/>
      <c r="BR525" s="179"/>
      <c r="BS525" s="179"/>
      <c r="BT525" s="179"/>
      <c r="BU525" s="179"/>
      <c r="BV525" s="179"/>
      <c r="BW525" s="179"/>
    </row>
    <row r="526" spans="1:75" ht="13.5" customHeight="1">
      <c r="A526" s="179"/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80"/>
      <c r="O526" s="180"/>
      <c r="P526" s="180"/>
      <c r="Q526" s="179"/>
      <c r="R526" s="179"/>
      <c r="S526" s="179"/>
      <c r="T526" s="179"/>
      <c r="U526" s="182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79"/>
      <c r="BQ526" s="179"/>
      <c r="BR526" s="179"/>
      <c r="BS526" s="179"/>
      <c r="BT526" s="179"/>
      <c r="BU526" s="179"/>
      <c r="BV526" s="179"/>
      <c r="BW526" s="179"/>
    </row>
    <row r="527" spans="1:75" ht="13.5" customHeight="1">
      <c r="A527" s="179"/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80"/>
      <c r="O527" s="180"/>
      <c r="P527" s="180"/>
      <c r="Q527" s="179"/>
      <c r="R527" s="179"/>
      <c r="S527" s="179"/>
      <c r="T527" s="179"/>
      <c r="U527" s="182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79"/>
      <c r="BQ527" s="179"/>
      <c r="BR527" s="179"/>
      <c r="BS527" s="179"/>
      <c r="BT527" s="179"/>
      <c r="BU527" s="179"/>
      <c r="BV527" s="179"/>
      <c r="BW527" s="179"/>
    </row>
    <row r="528" spans="1:75" ht="13.5" customHeight="1">
      <c r="A528" s="179"/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80"/>
      <c r="O528" s="180"/>
      <c r="P528" s="180"/>
      <c r="Q528" s="179"/>
      <c r="R528" s="179"/>
      <c r="S528" s="179"/>
      <c r="T528" s="179"/>
      <c r="U528" s="182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79"/>
      <c r="BU528" s="179"/>
      <c r="BV528" s="179"/>
      <c r="BW528" s="179"/>
    </row>
    <row r="529" spans="1:75" ht="13.5" customHeight="1">
      <c r="A529" s="179"/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80"/>
      <c r="O529" s="180"/>
      <c r="P529" s="180"/>
      <c r="Q529" s="179"/>
      <c r="R529" s="179"/>
      <c r="S529" s="179"/>
      <c r="T529" s="179"/>
      <c r="U529" s="182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79"/>
      <c r="BU529" s="179"/>
      <c r="BV529" s="179"/>
      <c r="BW529" s="179"/>
    </row>
    <row r="530" spans="1:75" ht="13.5" customHeight="1">
      <c r="A530" s="179"/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80"/>
      <c r="O530" s="180"/>
      <c r="P530" s="180"/>
      <c r="Q530" s="179"/>
      <c r="R530" s="179"/>
      <c r="S530" s="179"/>
      <c r="T530" s="179"/>
      <c r="U530" s="182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79"/>
      <c r="BQ530" s="179"/>
      <c r="BR530" s="179"/>
      <c r="BS530" s="179"/>
      <c r="BT530" s="179"/>
      <c r="BU530" s="179"/>
      <c r="BV530" s="179"/>
      <c r="BW530" s="179"/>
    </row>
    <row r="531" spans="1:75" ht="13.5" customHeight="1">
      <c r="A531" s="179"/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80"/>
      <c r="O531" s="180"/>
      <c r="P531" s="180"/>
      <c r="Q531" s="179"/>
      <c r="R531" s="179"/>
      <c r="S531" s="179"/>
      <c r="T531" s="179"/>
      <c r="U531" s="182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/>
      <c r="BO531" s="179"/>
      <c r="BP531" s="179"/>
      <c r="BQ531" s="179"/>
      <c r="BR531" s="179"/>
      <c r="BS531" s="179"/>
      <c r="BT531" s="179"/>
      <c r="BU531" s="179"/>
      <c r="BV531" s="179"/>
      <c r="BW531" s="179"/>
    </row>
    <row r="532" spans="1:75" ht="13.5" customHeight="1">
      <c r="A532" s="179"/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80"/>
      <c r="O532" s="180"/>
      <c r="P532" s="180"/>
      <c r="Q532" s="179"/>
      <c r="R532" s="179"/>
      <c r="S532" s="179"/>
      <c r="T532" s="179"/>
      <c r="U532" s="182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79"/>
      <c r="BQ532" s="179"/>
      <c r="BR532" s="179"/>
      <c r="BS532" s="179"/>
      <c r="BT532" s="179"/>
      <c r="BU532" s="179"/>
      <c r="BV532" s="179"/>
      <c r="BW532" s="179"/>
    </row>
    <row r="533" spans="1:75" ht="13.5" customHeight="1">
      <c r="A533" s="179"/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80"/>
      <c r="O533" s="180"/>
      <c r="P533" s="180"/>
      <c r="Q533" s="179"/>
      <c r="R533" s="179"/>
      <c r="S533" s="179"/>
      <c r="T533" s="179"/>
      <c r="U533" s="182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79"/>
      <c r="BQ533" s="179"/>
      <c r="BR533" s="179"/>
      <c r="BS533" s="179"/>
      <c r="BT533" s="179"/>
      <c r="BU533" s="179"/>
      <c r="BV533" s="179"/>
      <c r="BW533" s="179"/>
    </row>
    <row r="534" spans="1:75" ht="13.5" customHeight="1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80"/>
      <c r="O534" s="180"/>
      <c r="P534" s="180"/>
      <c r="Q534" s="179"/>
      <c r="R534" s="179"/>
      <c r="S534" s="179"/>
      <c r="T534" s="179"/>
      <c r="U534" s="182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79"/>
      <c r="BQ534" s="179"/>
      <c r="BR534" s="179"/>
      <c r="BS534" s="179"/>
      <c r="BT534" s="179"/>
      <c r="BU534" s="179"/>
      <c r="BV534" s="179"/>
      <c r="BW534" s="179"/>
    </row>
    <row r="535" spans="1:75" ht="13.5" customHeight="1">
      <c r="A535" s="179"/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80"/>
      <c r="O535" s="180"/>
      <c r="P535" s="180"/>
      <c r="Q535" s="179"/>
      <c r="R535" s="179"/>
      <c r="S535" s="179"/>
      <c r="T535" s="179"/>
      <c r="U535" s="182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79"/>
      <c r="BQ535" s="179"/>
      <c r="BR535" s="179"/>
      <c r="BS535" s="179"/>
      <c r="BT535" s="179"/>
      <c r="BU535" s="179"/>
      <c r="BV535" s="179"/>
      <c r="BW535" s="179"/>
    </row>
    <row r="536" spans="1:75" ht="13.5" customHeight="1">
      <c r="A536" s="179"/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80"/>
      <c r="O536" s="180"/>
      <c r="P536" s="180"/>
      <c r="Q536" s="179"/>
      <c r="R536" s="179"/>
      <c r="S536" s="179"/>
      <c r="T536" s="179"/>
      <c r="U536" s="182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79"/>
      <c r="BU536" s="179"/>
      <c r="BV536" s="179"/>
      <c r="BW536" s="179"/>
    </row>
    <row r="537" spans="1:75" ht="13.5" customHeight="1">
      <c r="A537" s="179"/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80"/>
      <c r="O537" s="180"/>
      <c r="P537" s="180"/>
      <c r="Q537" s="179"/>
      <c r="R537" s="179"/>
      <c r="S537" s="179"/>
      <c r="T537" s="179"/>
      <c r="U537" s="182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79"/>
      <c r="BQ537" s="179"/>
      <c r="BR537" s="179"/>
      <c r="BS537" s="179"/>
      <c r="BT537" s="179"/>
      <c r="BU537" s="179"/>
      <c r="BV537" s="179"/>
      <c r="BW537" s="179"/>
    </row>
    <row r="538" spans="1:75" ht="13.5" customHeight="1">
      <c r="A538" s="179"/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80"/>
      <c r="O538" s="180"/>
      <c r="P538" s="180"/>
      <c r="Q538" s="179"/>
      <c r="R538" s="179"/>
      <c r="S538" s="179"/>
      <c r="T538" s="179"/>
      <c r="U538" s="182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79"/>
      <c r="BW538" s="179"/>
    </row>
    <row r="539" spans="1:75" ht="13.5" customHeight="1">
      <c r="A539" s="179"/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80"/>
      <c r="O539" s="180"/>
      <c r="P539" s="180"/>
      <c r="Q539" s="179"/>
      <c r="R539" s="179"/>
      <c r="S539" s="179"/>
      <c r="T539" s="179"/>
      <c r="U539" s="182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79"/>
      <c r="BW539" s="179"/>
    </row>
    <row r="540" spans="1:75" ht="13.5" customHeight="1">
      <c r="A540" s="179"/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80"/>
      <c r="O540" s="180"/>
      <c r="P540" s="180"/>
      <c r="Q540" s="179"/>
      <c r="R540" s="179"/>
      <c r="S540" s="179"/>
      <c r="T540" s="179"/>
      <c r="U540" s="182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79"/>
      <c r="BQ540" s="179"/>
      <c r="BR540" s="179"/>
      <c r="BS540" s="179"/>
      <c r="BT540" s="179"/>
      <c r="BU540" s="179"/>
      <c r="BV540" s="179"/>
      <c r="BW540" s="179"/>
    </row>
    <row r="541" spans="1:75" ht="13.5" customHeight="1">
      <c r="A541" s="179"/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80"/>
      <c r="O541" s="180"/>
      <c r="P541" s="180"/>
      <c r="Q541" s="179"/>
      <c r="R541" s="179"/>
      <c r="S541" s="179"/>
      <c r="T541" s="179"/>
      <c r="U541" s="182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79"/>
      <c r="BU541" s="179"/>
      <c r="BV541" s="179"/>
      <c r="BW541" s="179"/>
    </row>
    <row r="542" spans="1:75" ht="13.5" customHeight="1">
      <c r="A542" s="179"/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80"/>
      <c r="O542" s="180"/>
      <c r="P542" s="180"/>
      <c r="Q542" s="179"/>
      <c r="R542" s="179"/>
      <c r="S542" s="179"/>
      <c r="T542" s="179"/>
      <c r="U542" s="182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79"/>
      <c r="BU542" s="179"/>
      <c r="BV542" s="179"/>
      <c r="BW542" s="179"/>
    </row>
    <row r="543" spans="1:75" ht="13.5" customHeight="1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80"/>
      <c r="O543" s="180"/>
      <c r="P543" s="180"/>
      <c r="Q543" s="179"/>
      <c r="R543" s="179"/>
      <c r="S543" s="179"/>
      <c r="T543" s="179"/>
      <c r="U543" s="182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79"/>
      <c r="BU543" s="179"/>
      <c r="BV543" s="179"/>
      <c r="BW543" s="179"/>
    </row>
    <row r="544" spans="1:75" ht="13.5" customHeight="1">
      <c r="A544" s="179"/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80"/>
      <c r="O544" s="180"/>
      <c r="P544" s="180"/>
      <c r="Q544" s="179"/>
      <c r="R544" s="179"/>
      <c r="S544" s="179"/>
      <c r="T544" s="179"/>
      <c r="U544" s="182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79"/>
      <c r="BU544" s="179"/>
      <c r="BV544" s="179"/>
      <c r="BW544" s="179"/>
    </row>
    <row r="545" spans="1:75" ht="13.5" customHeight="1">
      <c r="A545" s="179"/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80"/>
      <c r="O545" s="180"/>
      <c r="P545" s="180"/>
      <c r="Q545" s="179"/>
      <c r="R545" s="179"/>
      <c r="S545" s="179"/>
      <c r="T545" s="179"/>
      <c r="U545" s="182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79"/>
      <c r="AW545" s="179"/>
      <c r="AX545" s="179"/>
      <c r="AY545" s="179"/>
      <c r="AZ545" s="179"/>
      <c r="BA545" s="179"/>
      <c r="BB545" s="179"/>
      <c r="BC545" s="179"/>
      <c r="BD545" s="179"/>
      <c r="BE545" s="179"/>
      <c r="BF545" s="179"/>
      <c r="BG545" s="179"/>
      <c r="BH545" s="179"/>
      <c r="BI545" s="179"/>
      <c r="BJ545" s="179"/>
      <c r="BK545" s="179"/>
      <c r="BL545" s="179"/>
      <c r="BM545" s="179"/>
      <c r="BN545" s="179"/>
      <c r="BO545" s="179"/>
      <c r="BP545" s="179"/>
      <c r="BQ545" s="179"/>
      <c r="BR545" s="179"/>
      <c r="BS545" s="179"/>
      <c r="BT545" s="179"/>
      <c r="BU545" s="179"/>
      <c r="BV545" s="179"/>
      <c r="BW545" s="179"/>
    </row>
    <row r="546" spans="1:75" ht="13.5" customHeight="1">
      <c r="A546" s="179"/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80"/>
      <c r="O546" s="180"/>
      <c r="P546" s="180"/>
      <c r="Q546" s="179"/>
      <c r="R546" s="179"/>
      <c r="S546" s="179"/>
      <c r="T546" s="179"/>
      <c r="U546" s="182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79"/>
      <c r="BQ546" s="179"/>
      <c r="BR546" s="179"/>
      <c r="BS546" s="179"/>
      <c r="BT546" s="179"/>
      <c r="BU546" s="179"/>
      <c r="BV546" s="179"/>
      <c r="BW546" s="179"/>
    </row>
    <row r="547" spans="1:75" ht="13.5" customHeight="1">
      <c r="A547" s="179"/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80"/>
      <c r="O547" s="180"/>
      <c r="P547" s="180"/>
      <c r="Q547" s="179"/>
      <c r="R547" s="179"/>
      <c r="S547" s="179"/>
      <c r="T547" s="179"/>
      <c r="U547" s="182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79"/>
      <c r="BW547" s="179"/>
    </row>
    <row r="548" spans="1:75" ht="13.5" customHeight="1">
      <c r="A548" s="179"/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80"/>
      <c r="O548" s="180"/>
      <c r="P548" s="180"/>
      <c r="Q548" s="179"/>
      <c r="R548" s="179"/>
      <c r="S548" s="179"/>
      <c r="T548" s="179"/>
      <c r="U548" s="182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79"/>
      <c r="BW548" s="179"/>
    </row>
    <row r="549" spans="1:75" ht="13.5" customHeight="1">
      <c r="A549" s="179"/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80"/>
      <c r="O549" s="180"/>
      <c r="P549" s="180"/>
      <c r="Q549" s="179"/>
      <c r="R549" s="179"/>
      <c r="S549" s="179"/>
      <c r="T549" s="179"/>
      <c r="U549" s="182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</row>
    <row r="550" spans="1:75" ht="13.5" customHeight="1">
      <c r="A550" s="179"/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80"/>
      <c r="O550" s="180"/>
      <c r="P550" s="180"/>
      <c r="Q550" s="179"/>
      <c r="R550" s="179"/>
      <c r="S550" s="179"/>
      <c r="T550" s="179"/>
      <c r="U550" s="182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  <c r="AZ550" s="179"/>
      <c r="BA550" s="179"/>
      <c r="BB550" s="179"/>
      <c r="BC550" s="179"/>
      <c r="BD550" s="179"/>
      <c r="BE550" s="179"/>
      <c r="BF550" s="179"/>
      <c r="BG550" s="179"/>
      <c r="BH550" s="179"/>
      <c r="BI550" s="179"/>
      <c r="BJ550" s="179"/>
      <c r="BK550" s="179"/>
      <c r="BL550" s="179"/>
      <c r="BM550" s="179"/>
      <c r="BN550" s="179"/>
      <c r="BO550" s="179"/>
      <c r="BP550" s="179"/>
      <c r="BQ550" s="179"/>
      <c r="BR550" s="179"/>
      <c r="BS550" s="179"/>
      <c r="BT550" s="179"/>
      <c r="BU550" s="179"/>
      <c r="BV550" s="179"/>
      <c r="BW550" s="179"/>
    </row>
    <row r="551" spans="1:75" ht="13.5" customHeight="1">
      <c r="A551" s="179"/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80"/>
      <c r="O551" s="180"/>
      <c r="P551" s="180"/>
      <c r="Q551" s="179"/>
      <c r="R551" s="179"/>
      <c r="S551" s="179"/>
      <c r="T551" s="179"/>
      <c r="U551" s="182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79"/>
      <c r="BW551" s="179"/>
    </row>
    <row r="552" spans="1:75" ht="13.5" customHeight="1">
      <c r="A552" s="179"/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80"/>
      <c r="O552" s="180"/>
      <c r="P552" s="180"/>
      <c r="Q552" s="179"/>
      <c r="R552" s="179"/>
      <c r="S552" s="179"/>
      <c r="T552" s="179"/>
      <c r="U552" s="182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79"/>
      <c r="BW552" s="179"/>
    </row>
    <row r="553" spans="1:75" ht="13.5" customHeight="1">
      <c r="A553" s="179"/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80"/>
      <c r="O553" s="180"/>
      <c r="P553" s="180"/>
      <c r="Q553" s="179"/>
      <c r="R553" s="179"/>
      <c r="S553" s="179"/>
      <c r="T553" s="179"/>
      <c r="U553" s="182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/>
      <c r="BH553" s="179"/>
      <c r="BI553" s="179"/>
      <c r="BJ553" s="179"/>
      <c r="BK553" s="179"/>
      <c r="BL553" s="179"/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79"/>
      <c r="BW553" s="179"/>
    </row>
    <row r="554" spans="1:75" ht="13.5" customHeight="1">
      <c r="A554" s="179"/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80"/>
      <c r="O554" s="180"/>
      <c r="P554" s="180"/>
      <c r="Q554" s="179"/>
      <c r="R554" s="179"/>
      <c r="S554" s="179"/>
      <c r="T554" s="179"/>
      <c r="U554" s="182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</row>
    <row r="555" spans="1:75" ht="13.5" customHeight="1">
      <c r="A555" s="179"/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80"/>
      <c r="O555" s="180"/>
      <c r="P555" s="180"/>
      <c r="Q555" s="179"/>
      <c r="R555" s="179"/>
      <c r="S555" s="179"/>
      <c r="T555" s="179"/>
      <c r="U555" s="182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79"/>
      <c r="BW555" s="179"/>
    </row>
    <row r="556" spans="1:75" ht="13.5" customHeight="1">
      <c r="A556" s="179"/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80"/>
      <c r="O556" s="180"/>
      <c r="P556" s="180"/>
      <c r="Q556" s="179"/>
      <c r="R556" s="179"/>
      <c r="S556" s="179"/>
      <c r="T556" s="179"/>
      <c r="U556" s="182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/>
      <c r="BI556" s="179"/>
      <c r="BJ556" s="179"/>
      <c r="BK556" s="179"/>
      <c r="BL556" s="179"/>
      <c r="BM556" s="179"/>
      <c r="BN556" s="179"/>
      <c r="BO556" s="179"/>
      <c r="BP556" s="179"/>
      <c r="BQ556" s="179"/>
      <c r="BR556" s="179"/>
      <c r="BS556" s="179"/>
      <c r="BT556" s="179"/>
      <c r="BU556" s="179"/>
      <c r="BV556" s="179"/>
      <c r="BW556" s="179"/>
    </row>
    <row r="557" spans="1:75" ht="13.5" customHeight="1">
      <c r="A557" s="179"/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80"/>
      <c r="O557" s="180"/>
      <c r="P557" s="180"/>
      <c r="Q557" s="179"/>
      <c r="R557" s="179"/>
      <c r="S557" s="179"/>
      <c r="T557" s="179"/>
      <c r="U557" s="182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79"/>
      <c r="BQ557" s="179"/>
      <c r="BR557" s="179"/>
      <c r="BS557" s="179"/>
      <c r="BT557" s="179"/>
      <c r="BU557" s="179"/>
      <c r="BV557" s="179"/>
      <c r="BW557" s="179"/>
    </row>
    <row r="558" spans="1:75" ht="13.5" customHeight="1">
      <c r="A558" s="179"/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80"/>
      <c r="O558" s="180"/>
      <c r="P558" s="180"/>
      <c r="Q558" s="179"/>
      <c r="R558" s="179"/>
      <c r="S558" s="179"/>
      <c r="T558" s="179"/>
      <c r="U558" s="182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79"/>
      <c r="AW558" s="179"/>
      <c r="AX558" s="179"/>
      <c r="AY558" s="179"/>
      <c r="AZ558" s="179"/>
      <c r="BA558" s="179"/>
      <c r="BB558" s="179"/>
      <c r="BC558" s="179"/>
      <c r="BD558" s="179"/>
      <c r="BE558" s="179"/>
      <c r="BF558" s="179"/>
      <c r="BG558" s="179"/>
      <c r="BH558" s="179"/>
      <c r="BI558" s="179"/>
      <c r="BJ558" s="179"/>
      <c r="BK558" s="179"/>
      <c r="BL558" s="179"/>
      <c r="BM558" s="179"/>
      <c r="BN558" s="179"/>
      <c r="BO558" s="179"/>
      <c r="BP558" s="179"/>
      <c r="BQ558" s="179"/>
      <c r="BR558" s="179"/>
      <c r="BS558" s="179"/>
      <c r="BT558" s="179"/>
      <c r="BU558" s="179"/>
      <c r="BV558" s="179"/>
      <c r="BW558" s="179"/>
    </row>
    <row r="559" spans="1:75" ht="13.5" customHeight="1">
      <c r="A559" s="179"/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80"/>
      <c r="O559" s="180"/>
      <c r="P559" s="180"/>
      <c r="Q559" s="179"/>
      <c r="R559" s="179"/>
      <c r="S559" s="179"/>
      <c r="T559" s="179"/>
      <c r="U559" s="182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/>
      <c r="BS559" s="179"/>
      <c r="BT559" s="179"/>
      <c r="BU559" s="179"/>
      <c r="BV559" s="179"/>
      <c r="BW559" s="179"/>
    </row>
    <row r="560" spans="1:75" ht="13.5" customHeight="1">
      <c r="A560" s="179"/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80"/>
      <c r="O560" s="180"/>
      <c r="P560" s="180"/>
      <c r="Q560" s="179"/>
      <c r="R560" s="179"/>
      <c r="S560" s="179"/>
      <c r="T560" s="179"/>
      <c r="U560" s="182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/>
      <c r="BR560" s="179"/>
      <c r="BS560" s="179"/>
      <c r="BT560" s="179"/>
      <c r="BU560" s="179"/>
      <c r="BV560" s="179"/>
      <c r="BW560" s="179"/>
    </row>
    <row r="561" spans="1:75" ht="13.5" customHeight="1">
      <c r="A561" s="179"/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80"/>
      <c r="O561" s="180"/>
      <c r="P561" s="180"/>
      <c r="Q561" s="179"/>
      <c r="R561" s="179"/>
      <c r="S561" s="179"/>
      <c r="T561" s="179"/>
      <c r="U561" s="182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79"/>
      <c r="BU561" s="179"/>
      <c r="BV561" s="179"/>
      <c r="BW561" s="179"/>
    </row>
    <row r="562" spans="1:75" ht="13.5" customHeight="1">
      <c r="A562" s="179"/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80"/>
      <c r="O562" s="180"/>
      <c r="P562" s="180"/>
      <c r="Q562" s="179"/>
      <c r="R562" s="179"/>
      <c r="S562" s="179"/>
      <c r="T562" s="179"/>
      <c r="U562" s="182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79"/>
      <c r="BU562" s="179"/>
      <c r="BV562" s="179"/>
      <c r="BW562" s="179"/>
    </row>
    <row r="563" spans="1:75" ht="13.5" customHeight="1">
      <c r="A563" s="179"/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80"/>
      <c r="O563" s="180"/>
      <c r="P563" s="180"/>
      <c r="Q563" s="179"/>
      <c r="R563" s="179"/>
      <c r="S563" s="179"/>
      <c r="T563" s="179"/>
      <c r="U563" s="182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79"/>
      <c r="BU563" s="179"/>
      <c r="BV563" s="179"/>
      <c r="BW563" s="179"/>
    </row>
    <row r="564" spans="1:75" ht="13.5" customHeight="1">
      <c r="A564" s="179"/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80"/>
      <c r="O564" s="180"/>
      <c r="P564" s="180"/>
      <c r="Q564" s="179"/>
      <c r="R564" s="179"/>
      <c r="S564" s="179"/>
      <c r="T564" s="179"/>
      <c r="U564" s="182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  <c r="AZ564" s="179"/>
      <c r="BA564" s="179"/>
      <c r="BB564" s="179"/>
      <c r="BC564" s="179"/>
      <c r="BD564" s="179"/>
      <c r="BE564" s="179"/>
      <c r="BF564" s="179"/>
      <c r="BG564" s="179"/>
      <c r="BH564" s="179"/>
      <c r="BI564" s="179"/>
      <c r="BJ564" s="179"/>
      <c r="BK564" s="179"/>
      <c r="BL564" s="179"/>
      <c r="BM564" s="179"/>
      <c r="BN564" s="179"/>
      <c r="BO564" s="179"/>
      <c r="BP564" s="179"/>
      <c r="BQ564" s="179"/>
      <c r="BR564" s="179"/>
      <c r="BS564" s="179"/>
      <c r="BT564" s="179"/>
      <c r="BU564" s="179"/>
      <c r="BV564" s="179"/>
      <c r="BW564" s="179"/>
    </row>
    <row r="565" spans="1:75" ht="13.5" customHeight="1">
      <c r="A565" s="179"/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80"/>
      <c r="O565" s="180"/>
      <c r="P565" s="180"/>
      <c r="Q565" s="179"/>
      <c r="R565" s="179"/>
      <c r="S565" s="179"/>
      <c r="T565" s="179"/>
      <c r="U565" s="182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79"/>
      <c r="BU565" s="179"/>
      <c r="BV565" s="179"/>
      <c r="BW565" s="179"/>
    </row>
    <row r="566" spans="1:75" ht="13.5" customHeight="1">
      <c r="A566" s="179"/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80"/>
      <c r="O566" s="180"/>
      <c r="P566" s="180"/>
      <c r="Q566" s="179"/>
      <c r="R566" s="179"/>
      <c r="S566" s="179"/>
      <c r="T566" s="179"/>
      <c r="U566" s="182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79"/>
      <c r="BU566" s="179"/>
      <c r="BV566" s="179"/>
      <c r="BW566" s="179"/>
    </row>
    <row r="567" spans="1:75" ht="13.5" customHeight="1">
      <c r="A567" s="179"/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80"/>
      <c r="O567" s="180"/>
      <c r="P567" s="180"/>
      <c r="Q567" s="179"/>
      <c r="R567" s="179"/>
      <c r="S567" s="179"/>
      <c r="T567" s="179"/>
      <c r="U567" s="182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/>
      <c r="BH567" s="179"/>
      <c r="BI567" s="179"/>
      <c r="BJ567" s="179"/>
      <c r="BK567" s="179"/>
      <c r="BL567" s="179"/>
      <c r="BM567" s="179"/>
      <c r="BN567" s="179"/>
      <c r="BO567" s="179"/>
      <c r="BP567" s="179"/>
      <c r="BQ567" s="179"/>
      <c r="BR567" s="179"/>
      <c r="BS567" s="179"/>
      <c r="BT567" s="179"/>
      <c r="BU567" s="179"/>
      <c r="BV567" s="179"/>
      <c r="BW567" s="179"/>
    </row>
    <row r="568" spans="1:75" ht="13.5" customHeight="1">
      <c r="A568" s="179"/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80"/>
      <c r="O568" s="180"/>
      <c r="P568" s="180"/>
      <c r="Q568" s="179"/>
      <c r="R568" s="179"/>
      <c r="S568" s="179"/>
      <c r="T568" s="179"/>
      <c r="U568" s="182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79"/>
      <c r="BQ568" s="179"/>
      <c r="BR568" s="179"/>
      <c r="BS568" s="179"/>
      <c r="BT568" s="179"/>
      <c r="BU568" s="179"/>
      <c r="BV568" s="179"/>
      <c r="BW568" s="179"/>
    </row>
    <row r="569" spans="1:75" ht="13.5" customHeight="1">
      <c r="A569" s="179"/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80"/>
      <c r="O569" s="180"/>
      <c r="P569" s="180"/>
      <c r="Q569" s="179"/>
      <c r="R569" s="179"/>
      <c r="S569" s="179"/>
      <c r="T569" s="179"/>
      <c r="U569" s="182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/>
      <c r="BL569" s="179"/>
      <c r="BM569" s="179"/>
      <c r="BN569" s="179"/>
      <c r="BO569" s="179"/>
      <c r="BP569" s="179"/>
      <c r="BQ569" s="179"/>
      <c r="BR569" s="179"/>
      <c r="BS569" s="179"/>
      <c r="BT569" s="179"/>
      <c r="BU569" s="179"/>
      <c r="BV569" s="179"/>
      <c r="BW569" s="179"/>
    </row>
    <row r="570" spans="1:75" ht="13.5" customHeight="1">
      <c r="A570" s="179"/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80"/>
      <c r="O570" s="180"/>
      <c r="P570" s="180"/>
      <c r="Q570" s="179"/>
      <c r="R570" s="179"/>
      <c r="S570" s="179"/>
      <c r="T570" s="179"/>
      <c r="U570" s="182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79"/>
      <c r="BQ570" s="179"/>
      <c r="BR570" s="179"/>
      <c r="BS570" s="179"/>
      <c r="BT570" s="179"/>
      <c r="BU570" s="179"/>
      <c r="BV570" s="179"/>
      <c r="BW570" s="179"/>
    </row>
    <row r="571" spans="1:75" ht="13.5" customHeight="1">
      <c r="A571" s="179"/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80"/>
      <c r="O571" s="180"/>
      <c r="P571" s="180"/>
      <c r="Q571" s="179"/>
      <c r="R571" s="179"/>
      <c r="S571" s="179"/>
      <c r="T571" s="179"/>
      <c r="U571" s="182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79"/>
      <c r="BQ571" s="179"/>
      <c r="BR571" s="179"/>
      <c r="BS571" s="179"/>
      <c r="BT571" s="179"/>
      <c r="BU571" s="179"/>
      <c r="BV571" s="179"/>
      <c r="BW571" s="179"/>
    </row>
    <row r="572" spans="1:75" ht="13.5" customHeight="1">
      <c r="A572" s="179"/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80"/>
      <c r="O572" s="180"/>
      <c r="P572" s="180"/>
      <c r="Q572" s="179"/>
      <c r="R572" s="179"/>
      <c r="S572" s="179"/>
      <c r="T572" s="179"/>
      <c r="U572" s="182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79"/>
      <c r="BW572" s="179"/>
    </row>
    <row r="573" spans="1:75" ht="13.5" customHeight="1">
      <c r="A573" s="179"/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80"/>
      <c r="O573" s="180"/>
      <c r="P573" s="180"/>
      <c r="Q573" s="179"/>
      <c r="R573" s="179"/>
      <c r="S573" s="179"/>
      <c r="T573" s="179"/>
      <c r="U573" s="182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79"/>
      <c r="BW573" s="179"/>
    </row>
    <row r="574" spans="1:75" ht="13.5" customHeight="1">
      <c r="A574" s="179"/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80"/>
      <c r="O574" s="180"/>
      <c r="P574" s="180"/>
      <c r="Q574" s="179"/>
      <c r="R574" s="179"/>
      <c r="S574" s="179"/>
      <c r="T574" s="179"/>
      <c r="U574" s="182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79"/>
      <c r="BU574" s="179"/>
      <c r="BV574" s="179"/>
      <c r="BW574" s="179"/>
    </row>
    <row r="575" spans="1:75" ht="13.5" customHeight="1">
      <c r="A575" s="179"/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80"/>
      <c r="O575" s="180"/>
      <c r="P575" s="180"/>
      <c r="Q575" s="179"/>
      <c r="R575" s="179"/>
      <c r="S575" s="179"/>
      <c r="T575" s="179"/>
      <c r="U575" s="182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79"/>
      <c r="BU575" s="179"/>
      <c r="BV575" s="179"/>
      <c r="BW575" s="179"/>
    </row>
    <row r="576" spans="1:75" ht="13.5" customHeight="1">
      <c r="A576" s="179"/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80"/>
      <c r="O576" s="180"/>
      <c r="P576" s="180"/>
      <c r="Q576" s="179"/>
      <c r="R576" s="179"/>
      <c r="S576" s="179"/>
      <c r="T576" s="179"/>
      <c r="U576" s="182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79"/>
      <c r="BU576" s="179"/>
      <c r="BV576" s="179"/>
      <c r="BW576" s="179"/>
    </row>
    <row r="577" spans="1:75" ht="13.5" customHeight="1">
      <c r="A577" s="179"/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80"/>
      <c r="O577" s="180"/>
      <c r="P577" s="180"/>
      <c r="Q577" s="179"/>
      <c r="R577" s="179"/>
      <c r="S577" s="179"/>
      <c r="T577" s="179"/>
      <c r="U577" s="182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/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/>
      <c r="BR577" s="179"/>
      <c r="BS577" s="179"/>
      <c r="BT577" s="179"/>
      <c r="BU577" s="179"/>
      <c r="BV577" s="179"/>
      <c r="BW577" s="179"/>
    </row>
    <row r="578" spans="1:75" ht="13.5" customHeight="1">
      <c r="A578" s="179"/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80"/>
      <c r="O578" s="180"/>
      <c r="P578" s="180"/>
      <c r="Q578" s="179"/>
      <c r="R578" s="179"/>
      <c r="S578" s="179"/>
      <c r="T578" s="179"/>
      <c r="U578" s="182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/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79"/>
      <c r="BQ578" s="179"/>
      <c r="BR578" s="179"/>
      <c r="BS578" s="179"/>
      <c r="BT578" s="179"/>
      <c r="BU578" s="179"/>
      <c r="BV578" s="179"/>
      <c r="BW578" s="179"/>
    </row>
    <row r="579" spans="1:75" ht="13.5" customHeight="1">
      <c r="A579" s="179"/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80"/>
      <c r="O579" s="180"/>
      <c r="P579" s="180"/>
      <c r="Q579" s="179"/>
      <c r="R579" s="179"/>
      <c r="S579" s="179"/>
      <c r="T579" s="179"/>
      <c r="U579" s="182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/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79"/>
      <c r="BQ579" s="179"/>
      <c r="BR579" s="179"/>
      <c r="BS579" s="179"/>
      <c r="BT579" s="179"/>
      <c r="BU579" s="179"/>
      <c r="BV579" s="179"/>
      <c r="BW579" s="179"/>
    </row>
    <row r="580" spans="1:75" ht="13.5" customHeight="1">
      <c r="A580" s="179"/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80"/>
      <c r="O580" s="180"/>
      <c r="P580" s="180"/>
      <c r="Q580" s="179"/>
      <c r="R580" s="179"/>
      <c r="S580" s="179"/>
      <c r="T580" s="179"/>
      <c r="U580" s="182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79"/>
      <c r="BU580" s="179"/>
      <c r="BV580" s="179"/>
      <c r="BW580" s="179"/>
    </row>
    <row r="581" spans="1:75" ht="13.5" customHeight="1">
      <c r="A581" s="179"/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80"/>
      <c r="O581" s="180"/>
      <c r="P581" s="180"/>
      <c r="Q581" s="179"/>
      <c r="R581" s="179"/>
      <c r="S581" s="179"/>
      <c r="T581" s="179"/>
      <c r="U581" s="182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79"/>
      <c r="BU581" s="179"/>
      <c r="BV581" s="179"/>
      <c r="BW581" s="179"/>
    </row>
    <row r="582" spans="1:75" ht="13.5" customHeight="1">
      <c r="A582" s="179"/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80"/>
      <c r="O582" s="180"/>
      <c r="P582" s="180"/>
      <c r="Q582" s="179"/>
      <c r="R582" s="179"/>
      <c r="S582" s="179"/>
      <c r="T582" s="179"/>
      <c r="U582" s="182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79"/>
      <c r="BU582" s="179"/>
      <c r="BV582" s="179"/>
      <c r="BW582" s="179"/>
    </row>
    <row r="583" spans="1:75" ht="13.5" customHeight="1">
      <c r="A583" s="179"/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80"/>
      <c r="O583" s="180"/>
      <c r="P583" s="180"/>
      <c r="Q583" s="179"/>
      <c r="R583" s="179"/>
      <c r="S583" s="179"/>
      <c r="T583" s="179"/>
      <c r="U583" s="182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79"/>
      <c r="BU583" s="179"/>
      <c r="BV583" s="179"/>
      <c r="BW583" s="179"/>
    </row>
    <row r="584" spans="1:75" ht="13.5" customHeight="1">
      <c r="A584" s="179"/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80"/>
      <c r="O584" s="180"/>
      <c r="P584" s="180"/>
      <c r="Q584" s="179"/>
      <c r="R584" s="179"/>
      <c r="S584" s="179"/>
      <c r="T584" s="179"/>
      <c r="U584" s="182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79"/>
      <c r="BU584" s="179"/>
      <c r="BV584" s="179"/>
      <c r="BW584" s="179"/>
    </row>
    <row r="585" spans="1:75" ht="13.5" customHeight="1">
      <c r="A585" s="179"/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80"/>
      <c r="O585" s="180"/>
      <c r="P585" s="180"/>
      <c r="Q585" s="179"/>
      <c r="R585" s="179"/>
      <c r="S585" s="179"/>
      <c r="T585" s="179"/>
      <c r="U585" s="182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79"/>
      <c r="BU585" s="179"/>
      <c r="BV585" s="179"/>
      <c r="BW585" s="179"/>
    </row>
    <row r="586" spans="1:75" ht="13.5" customHeight="1">
      <c r="A586" s="179"/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80"/>
      <c r="O586" s="180"/>
      <c r="P586" s="180"/>
      <c r="Q586" s="179"/>
      <c r="R586" s="179"/>
      <c r="S586" s="179"/>
      <c r="T586" s="179"/>
      <c r="U586" s="182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/>
      <c r="BO586" s="179"/>
      <c r="BP586" s="179"/>
      <c r="BQ586" s="179"/>
      <c r="BR586" s="179"/>
      <c r="BS586" s="179"/>
      <c r="BT586" s="179"/>
      <c r="BU586" s="179"/>
      <c r="BV586" s="179"/>
      <c r="BW586" s="179"/>
    </row>
    <row r="587" spans="1:75" ht="13.5" customHeight="1">
      <c r="A587" s="179"/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80"/>
      <c r="O587" s="180"/>
      <c r="P587" s="180"/>
      <c r="Q587" s="179"/>
      <c r="R587" s="179"/>
      <c r="S587" s="179"/>
      <c r="T587" s="179"/>
      <c r="U587" s="182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79"/>
      <c r="AW587" s="179"/>
      <c r="AX587" s="179"/>
      <c r="AY587" s="179"/>
      <c r="AZ587" s="179"/>
      <c r="BA587" s="179"/>
      <c r="BB587" s="179"/>
      <c r="BC587" s="179"/>
      <c r="BD587" s="179"/>
      <c r="BE587" s="179"/>
      <c r="BF587" s="179"/>
      <c r="BG587" s="179"/>
      <c r="BH587" s="179"/>
      <c r="BI587" s="179"/>
      <c r="BJ587" s="179"/>
      <c r="BK587" s="179"/>
      <c r="BL587" s="179"/>
      <c r="BM587" s="179"/>
      <c r="BN587" s="179"/>
      <c r="BO587" s="179"/>
      <c r="BP587" s="179"/>
      <c r="BQ587" s="179"/>
      <c r="BR587" s="179"/>
      <c r="BS587" s="179"/>
      <c r="BT587" s="179"/>
      <c r="BU587" s="179"/>
      <c r="BV587" s="179"/>
      <c r="BW587" s="179"/>
    </row>
    <row r="588" spans="1:75" ht="13.5" customHeight="1">
      <c r="A588" s="179"/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80"/>
      <c r="O588" s="180"/>
      <c r="P588" s="180"/>
      <c r="Q588" s="179"/>
      <c r="R588" s="179"/>
      <c r="S588" s="179"/>
      <c r="T588" s="179"/>
      <c r="U588" s="182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79"/>
      <c r="BQ588" s="179"/>
      <c r="BR588" s="179"/>
      <c r="BS588" s="179"/>
      <c r="BT588" s="179"/>
      <c r="BU588" s="179"/>
      <c r="BV588" s="179"/>
      <c r="BW588" s="179"/>
    </row>
    <row r="589" spans="1:75" ht="13.5" customHeight="1">
      <c r="A589" s="179"/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80"/>
      <c r="O589" s="180"/>
      <c r="P589" s="180"/>
      <c r="Q589" s="179"/>
      <c r="R589" s="179"/>
      <c r="S589" s="179"/>
      <c r="T589" s="179"/>
      <c r="U589" s="182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79"/>
      <c r="BQ589" s="179"/>
      <c r="BR589" s="179"/>
      <c r="BS589" s="179"/>
      <c r="BT589" s="179"/>
      <c r="BU589" s="179"/>
      <c r="BV589" s="179"/>
      <c r="BW589" s="179"/>
    </row>
    <row r="590" spans="1:75" ht="13.5" customHeight="1">
      <c r="A590" s="179"/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80"/>
      <c r="O590" s="180"/>
      <c r="P590" s="180"/>
      <c r="Q590" s="179"/>
      <c r="R590" s="179"/>
      <c r="S590" s="179"/>
      <c r="T590" s="179"/>
      <c r="U590" s="182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79"/>
      <c r="BW590" s="179"/>
    </row>
    <row r="591" spans="1:75" ht="13.5" customHeight="1">
      <c r="A591" s="179"/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80"/>
      <c r="O591" s="180"/>
      <c r="P591" s="180"/>
      <c r="Q591" s="179"/>
      <c r="R591" s="179"/>
      <c r="S591" s="179"/>
      <c r="T591" s="179"/>
      <c r="U591" s="182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79"/>
      <c r="BW591" s="179"/>
    </row>
    <row r="592" spans="1:75" ht="13.5" customHeight="1">
      <c r="A592" s="179"/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80"/>
      <c r="O592" s="180"/>
      <c r="P592" s="180"/>
      <c r="Q592" s="179"/>
      <c r="R592" s="179"/>
      <c r="S592" s="179"/>
      <c r="T592" s="179"/>
      <c r="U592" s="182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79"/>
      <c r="AW592" s="179"/>
      <c r="AX592" s="179"/>
      <c r="AY592" s="179"/>
      <c r="AZ592" s="179"/>
      <c r="BA592" s="179"/>
      <c r="BB592" s="179"/>
      <c r="BC592" s="179"/>
      <c r="BD592" s="179"/>
      <c r="BE592" s="179"/>
      <c r="BF592" s="179"/>
      <c r="BG592" s="179"/>
      <c r="BH592" s="179"/>
      <c r="BI592" s="179"/>
      <c r="BJ592" s="179"/>
      <c r="BK592" s="179"/>
      <c r="BL592" s="179"/>
      <c r="BM592" s="179"/>
      <c r="BN592" s="179"/>
      <c r="BO592" s="179"/>
      <c r="BP592" s="179"/>
      <c r="BQ592" s="179"/>
      <c r="BR592" s="179"/>
      <c r="BS592" s="179"/>
      <c r="BT592" s="179"/>
      <c r="BU592" s="179"/>
      <c r="BV592" s="179"/>
      <c r="BW592" s="179"/>
    </row>
    <row r="593" spans="1:75" ht="13.5" customHeight="1">
      <c r="A593" s="179"/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80"/>
      <c r="O593" s="180"/>
      <c r="P593" s="180"/>
      <c r="Q593" s="179"/>
      <c r="R593" s="179"/>
      <c r="S593" s="179"/>
      <c r="T593" s="179"/>
      <c r="U593" s="182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79"/>
      <c r="BQ593" s="179"/>
      <c r="BR593" s="179"/>
      <c r="BS593" s="179"/>
      <c r="BT593" s="179"/>
      <c r="BU593" s="179"/>
      <c r="BV593" s="179"/>
      <c r="BW593" s="179"/>
    </row>
    <row r="594" spans="1:75" ht="13.5" customHeight="1">
      <c r="A594" s="179"/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80"/>
      <c r="O594" s="180"/>
      <c r="P594" s="180"/>
      <c r="Q594" s="179"/>
      <c r="R594" s="179"/>
      <c r="S594" s="179"/>
      <c r="T594" s="179"/>
      <c r="U594" s="182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79"/>
      <c r="BW594" s="179"/>
    </row>
    <row r="595" spans="1:75" ht="13.5" customHeight="1">
      <c r="A595" s="179"/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80"/>
      <c r="O595" s="180"/>
      <c r="P595" s="180"/>
      <c r="Q595" s="179"/>
      <c r="R595" s="179"/>
      <c r="S595" s="179"/>
      <c r="T595" s="179"/>
      <c r="U595" s="182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79"/>
      <c r="BW595" s="179"/>
    </row>
    <row r="596" spans="1:75" ht="13.5" customHeight="1">
      <c r="A596" s="179"/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80"/>
      <c r="O596" s="180"/>
      <c r="P596" s="180"/>
      <c r="Q596" s="179"/>
      <c r="R596" s="179"/>
      <c r="S596" s="179"/>
      <c r="T596" s="179"/>
      <c r="U596" s="182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</row>
    <row r="597" spans="1:75" ht="13.5" customHeight="1">
      <c r="A597" s="179"/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80"/>
      <c r="O597" s="180"/>
      <c r="P597" s="180"/>
      <c r="Q597" s="179"/>
      <c r="R597" s="179"/>
      <c r="S597" s="179"/>
      <c r="T597" s="179"/>
      <c r="U597" s="182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79"/>
      <c r="BW597" s="179"/>
    </row>
    <row r="598" spans="1:75" ht="13.5" customHeight="1">
      <c r="A598" s="179"/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80"/>
      <c r="O598" s="180"/>
      <c r="P598" s="180"/>
      <c r="Q598" s="179"/>
      <c r="R598" s="179"/>
      <c r="S598" s="179"/>
      <c r="T598" s="179"/>
      <c r="U598" s="182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79"/>
      <c r="BU598" s="179"/>
      <c r="BV598" s="179"/>
      <c r="BW598" s="179"/>
    </row>
    <row r="599" spans="1:75" ht="13.5" customHeight="1">
      <c r="A599" s="179"/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80"/>
      <c r="O599" s="180"/>
      <c r="P599" s="180"/>
      <c r="Q599" s="179"/>
      <c r="R599" s="179"/>
      <c r="S599" s="179"/>
      <c r="T599" s="179"/>
      <c r="U599" s="182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79"/>
      <c r="BU599" s="179"/>
      <c r="BV599" s="179"/>
      <c r="BW599" s="179"/>
    </row>
    <row r="600" spans="1:75" ht="13.5" customHeight="1">
      <c r="A600" s="179"/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80"/>
      <c r="O600" s="180"/>
      <c r="P600" s="180"/>
      <c r="Q600" s="179"/>
      <c r="R600" s="179"/>
      <c r="S600" s="179"/>
      <c r="T600" s="179"/>
      <c r="U600" s="182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79"/>
      <c r="AW600" s="179"/>
      <c r="AX600" s="179"/>
      <c r="AY600" s="179"/>
      <c r="AZ600" s="179"/>
      <c r="BA600" s="179"/>
      <c r="BB600" s="179"/>
      <c r="BC600" s="179"/>
      <c r="BD600" s="179"/>
      <c r="BE600" s="179"/>
      <c r="BF600" s="179"/>
      <c r="BG600" s="179"/>
      <c r="BH600" s="179"/>
      <c r="BI600" s="179"/>
      <c r="BJ600" s="179"/>
      <c r="BK600" s="179"/>
      <c r="BL600" s="179"/>
      <c r="BM600" s="179"/>
      <c r="BN600" s="179"/>
      <c r="BO600" s="179"/>
      <c r="BP600" s="179"/>
      <c r="BQ600" s="179"/>
      <c r="BR600" s="179"/>
      <c r="BS600" s="179"/>
      <c r="BT600" s="179"/>
      <c r="BU600" s="179"/>
      <c r="BV600" s="179"/>
      <c r="BW600" s="179"/>
    </row>
    <row r="601" spans="1:75" ht="13.5" customHeight="1">
      <c r="A601" s="179"/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80"/>
      <c r="O601" s="180"/>
      <c r="P601" s="180"/>
      <c r="Q601" s="179"/>
      <c r="R601" s="179"/>
      <c r="S601" s="179"/>
      <c r="T601" s="179"/>
      <c r="U601" s="182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79"/>
      <c r="BQ601" s="179"/>
      <c r="BR601" s="179"/>
      <c r="BS601" s="179"/>
      <c r="BT601" s="179"/>
      <c r="BU601" s="179"/>
      <c r="BV601" s="179"/>
      <c r="BW601" s="179"/>
    </row>
    <row r="602" spans="1:75" ht="13.5" customHeight="1">
      <c r="A602" s="179"/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80"/>
      <c r="O602" s="180"/>
      <c r="P602" s="180"/>
      <c r="Q602" s="179"/>
      <c r="R602" s="179"/>
      <c r="S602" s="179"/>
      <c r="T602" s="179"/>
      <c r="U602" s="182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79"/>
      <c r="BQ602" s="179"/>
      <c r="BR602" s="179"/>
      <c r="BS602" s="179"/>
      <c r="BT602" s="179"/>
      <c r="BU602" s="179"/>
      <c r="BV602" s="179"/>
      <c r="BW602" s="179"/>
    </row>
    <row r="603" spans="1:75" ht="13.5" customHeight="1">
      <c r="A603" s="179"/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80"/>
      <c r="O603" s="180"/>
      <c r="P603" s="180"/>
      <c r="Q603" s="179"/>
      <c r="R603" s="179"/>
      <c r="S603" s="179"/>
      <c r="T603" s="179"/>
      <c r="U603" s="182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79"/>
      <c r="BQ603" s="179"/>
      <c r="BR603" s="179"/>
      <c r="BS603" s="179"/>
      <c r="BT603" s="179"/>
      <c r="BU603" s="179"/>
      <c r="BV603" s="179"/>
      <c r="BW603" s="179"/>
    </row>
    <row r="604" spans="1:75" ht="13.5" customHeight="1">
      <c r="A604" s="179"/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80"/>
      <c r="O604" s="180"/>
      <c r="P604" s="180"/>
      <c r="Q604" s="179"/>
      <c r="R604" s="179"/>
      <c r="S604" s="179"/>
      <c r="T604" s="179"/>
      <c r="U604" s="182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79"/>
      <c r="BQ604" s="179"/>
      <c r="BR604" s="179"/>
      <c r="BS604" s="179"/>
      <c r="BT604" s="179"/>
      <c r="BU604" s="179"/>
      <c r="BV604" s="179"/>
      <c r="BW604" s="179"/>
    </row>
    <row r="605" spans="1:75" ht="13.5" customHeight="1">
      <c r="A605" s="179"/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80"/>
      <c r="O605" s="180"/>
      <c r="P605" s="180"/>
      <c r="Q605" s="179"/>
      <c r="R605" s="179"/>
      <c r="S605" s="179"/>
      <c r="T605" s="179"/>
      <c r="U605" s="182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</row>
    <row r="606" spans="1:75" ht="13.5" customHeight="1">
      <c r="A606" s="179"/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80"/>
      <c r="O606" s="180"/>
      <c r="P606" s="180"/>
      <c r="Q606" s="179"/>
      <c r="R606" s="179"/>
      <c r="S606" s="179"/>
      <c r="T606" s="179"/>
      <c r="U606" s="182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/>
      <c r="BL606" s="179"/>
      <c r="BM606" s="179"/>
      <c r="BN606" s="179"/>
      <c r="BO606" s="179"/>
      <c r="BP606" s="179"/>
      <c r="BQ606" s="179"/>
      <c r="BR606" s="179"/>
      <c r="BS606" s="179"/>
      <c r="BT606" s="179"/>
      <c r="BU606" s="179"/>
      <c r="BV606" s="179"/>
      <c r="BW606" s="179"/>
    </row>
    <row r="607" spans="1:75" ht="13.5" customHeight="1">
      <c r="A607" s="179"/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80"/>
      <c r="O607" s="180"/>
      <c r="P607" s="180"/>
      <c r="Q607" s="179"/>
      <c r="R607" s="179"/>
      <c r="S607" s="179"/>
      <c r="T607" s="179"/>
      <c r="U607" s="182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/>
      <c r="BL607" s="179"/>
      <c r="BM607" s="179"/>
      <c r="BN607" s="179"/>
      <c r="BO607" s="179"/>
      <c r="BP607" s="179"/>
      <c r="BQ607" s="179"/>
      <c r="BR607" s="179"/>
      <c r="BS607" s="179"/>
      <c r="BT607" s="179"/>
      <c r="BU607" s="179"/>
      <c r="BV607" s="179"/>
      <c r="BW607" s="179"/>
    </row>
    <row r="608" spans="1:75" ht="13.5" customHeight="1">
      <c r="A608" s="179"/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80"/>
      <c r="O608" s="180"/>
      <c r="P608" s="180"/>
      <c r="Q608" s="179"/>
      <c r="R608" s="179"/>
      <c r="S608" s="179"/>
      <c r="T608" s="179"/>
      <c r="U608" s="182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/>
      <c r="BE608" s="179"/>
      <c r="BF608" s="179"/>
      <c r="BG608" s="179"/>
      <c r="BH608" s="179"/>
      <c r="BI608" s="179"/>
      <c r="BJ608" s="179"/>
      <c r="BK608" s="179"/>
      <c r="BL608" s="179"/>
      <c r="BM608" s="179"/>
      <c r="BN608" s="179"/>
      <c r="BO608" s="179"/>
      <c r="BP608" s="179"/>
      <c r="BQ608" s="179"/>
      <c r="BR608" s="179"/>
      <c r="BS608" s="179"/>
      <c r="BT608" s="179"/>
      <c r="BU608" s="179"/>
      <c r="BV608" s="179"/>
      <c r="BW608" s="179"/>
    </row>
    <row r="609" spans="1:75" ht="13.5" customHeight="1">
      <c r="A609" s="179"/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80"/>
      <c r="O609" s="180"/>
      <c r="P609" s="180"/>
      <c r="Q609" s="179"/>
      <c r="R609" s="179"/>
      <c r="S609" s="179"/>
      <c r="T609" s="179"/>
      <c r="U609" s="182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/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79"/>
      <c r="BQ609" s="179"/>
      <c r="BR609" s="179"/>
      <c r="BS609" s="179"/>
      <c r="BT609" s="179"/>
      <c r="BU609" s="179"/>
      <c r="BV609" s="179"/>
      <c r="BW609" s="179"/>
    </row>
    <row r="610" spans="1:75" ht="13.5" customHeight="1">
      <c r="A610" s="179"/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80"/>
      <c r="O610" s="180"/>
      <c r="P610" s="180"/>
      <c r="Q610" s="179"/>
      <c r="R610" s="179"/>
      <c r="S610" s="179"/>
      <c r="T610" s="179"/>
      <c r="U610" s="182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/>
      <c r="BA610" s="179"/>
      <c r="BB610" s="179"/>
      <c r="BC610" s="179"/>
      <c r="BD610" s="179"/>
      <c r="BE610" s="179"/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79"/>
      <c r="BQ610" s="179"/>
      <c r="BR610" s="179"/>
      <c r="BS610" s="179"/>
      <c r="BT610" s="179"/>
      <c r="BU610" s="179"/>
      <c r="BV610" s="179"/>
      <c r="BW610" s="179"/>
    </row>
    <row r="611" spans="1:75" ht="13.5" customHeight="1">
      <c r="A611" s="179"/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80"/>
      <c r="O611" s="180"/>
      <c r="P611" s="180"/>
      <c r="Q611" s="179"/>
      <c r="R611" s="179"/>
      <c r="S611" s="179"/>
      <c r="T611" s="179"/>
      <c r="U611" s="182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  <c r="AZ611" s="179"/>
      <c r="BA611" s="179"/>
      <c r="BB611" s="179"/>
      <c r="BC611" s="179"/>
      <c r="BD611" s="179"/>
      <c r="BE611" s="179"/>
      <c r="BF611" s="179"/>
      <c r="BG611" s="179"/>
      <c r="BH611" s="179"/>
      <c r="BI611" s="179"/>
      <c r="BJ611" s="179"/>
      <c r="BK611" s="179"/>
      <c r="BL611" s="179"/>
      <c r="BM611" s="179"/>
      <c r="BN611" s="179"/>
      <c r="BO611" s="179"/>
      <c r="BP611" s="179"/>
      <c r="BQ611" s="179"/>
      <c r="BR611" s="179"/>
      <c r="BS611" s="179"/>
      <c r="BT611" s="179"/>
      <c r="BU611" s="179"/>
      <c r="BV611" s="179"/>
      <c r="BW611" s="179"/>
    </row>
    <row r="612" spans="1:75" ht="13.5" customHeight="1">
      <c r="A612" s="179"/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80"/>
      <c r="O612" s="180"/>
      <c r="P612" s="180"/>
      <c r="Q612" s="179"/>
      <c r="R612" s="179"/>
      <c r="S612" s="179"/>
      <c r="T612" s="179"/>
      <c r="U612" s="182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/>
      <c r="BF612" s="179"/>
      <c r="BG612" s="179"/>
      <c r="BH612" s="179"/>
      <c r="BI612" s="179"/>
      <c r="BJ612" s="179"/>
      <c r="BK612" s="179"/>
      <c r="BL612" s="179"/>
      <c r="BM612" s="179"/>
      <c r="BN612" s="179"/>
      <c r="BO612" s="179"/>
      <c r="BP612" s="179"/>
      <c r="BQ612" s="179"/>
      <c r="BR612" s="179"/>
      <c r="BS612" s="179"/>
      <c r="BT612" s="179"/>
      <c r="BU612" s="179"/>
      <c r="BV612" s="179"/>
      <c r="BW612" s="179"/>
    </row>
    <row r="613" spans="1:75" ht="13.5" customHeight="1">
      <c r="A613" s="179"/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80"/>
      <c r="O613" s="180"/>
      <c r="P613" s="180"/>
      <c r="Q613" s="179"/>
      <c r="R613" s="179"/>
      <c r="S613" s="179"/>
      <c r="T613" s="179"/>
      <c r="U613" s="182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  <c r="AZ613" s="179"/>
      <c r="BA613" s="179"/>
      <c r="BB613" s="179"/>
      <c r="BC613" s="179"/>
      <c r="BD613" s="179"/>
      <c r="BE613" s="179"/>
      <c r="BF613" s="179"/>
      <c r="BG613" s="179"/>
      <c r="BH613" s="179"/>
      <c r="BI613" s="179"/>
      <c r="BJ613" s="179"/>
      <c r="BK613" s="179"/>
      <c r="BL613" s="179"/>
      <c r="BM613" s="179"/>
      <c r="BN613" s="179"/>
      <c r="BO613" s="179"/>
      <c r="BP613" s="179"/>
      <c r="BQ613" s="179"/>
      <c r="BR613" s="179"/>
      <c r="BS613" s="179"/>
      <c r="BT613" s="179"/>
      <c r="BU613" s="179"/>
      <c r="BV613" s="179"/>
      <c r="BW613" s="179"/>
    </row>
    <row r="614" spans="1:75" ht="13.5" customHeight="1">
      <c r="A614" s="179"/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80"/>
      <c r="O614" s="180"/>
      <c r="P614" s="180"/>
      <c r="Q614" s="179"/>
      <c r="R614" s="179"/>
      <c r="S614" s="179"/>
      <c r="T614" s="179"/>
      <c r="U614" s="182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/>
      <c r="BJ614" s="179"/>
      <c r="BK614" s="179"/>
      <c r="BL614" s="179"/>
      <c r="BM614" s="179"/>
      <c r="BN614" s="179"/>
      <c r="BO614" s="179"/>
      <c r="BP614" s="179"/>
      <c r="BQ614" s="179"/>
      <c r="BR614" s="179"/>
      <c r="BS614" s="179"/>
      <c r="BT614" s="179"/>
      <c r="BU614" s="179"/>
      <c r="BV614" s="179"/>
      <c r="BW614" s="179"/>
    </row>
    <row r="615" spans="1:75" ht="13.5" customHeight="1">
      <c r="A615" s="179"/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80"/>
      <c r="O615" s="180"/>
      <c r="P615" s="180"/>
      <c r="Q615" s="179"/>
      <c r="R615" s="179"/>
      <c r="S615" s="179"/>
      <c r="T615" s="179"/>
      <c r="U615" s="182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79"/>
      <c r="BQ615" s="179"/>
      <c r="BR615" s="179"/>
      <c r="BS615" s="179"/>
      <c r="BT615" s="179"/>
      <c r="BU615" s="179"/>
      <c r="BV615" s="179"/>
      <c r="BW615" s="179"/>
    </row>
    <row r="616" spans="1:75" ht="13.5" customHeight="1">
      <c r="A616" s="179"/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80"/>
      <c r="O616" s="180"/>
      <c r="P616" s="180"/>
      <c r="Q616" s="179"/>
      <c r="R616" s="179"/>
      <c r="S616" s="179"/>
      <c r="T616" s="179"/>
      <c r="U616" s="182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79"/>
      <c r="BQ616" s="179"/>
      <c r="BR616" s="179"/>
      <c r="BS616" s="179"/>
      <c r="BT616" s="179"/>
      <c r="BU616" s="179"/>
      <c r="BV616" s="179"/>
      <c r="BW616" s="179"/>
    </row>
    <row r="617" spans="1:75" ht="13.5" customHeight="1">
      <c r="A617" s="179"/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80"/>
      <c r="O617" s="180"/>
      <c r="P617" s="180"/>
      <c r="Q617" s="179"/>
      <c r="R617" s="179"/>
      <c r="S617" s="179"/>
      <c r="T617" s="179"/>
      <c r="U617" s="182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  <c r="AZ617" s="179"/>
      <c r="BA617" s="179"/>
      <c r="BB617" s="179"/>
      <c r="BC617" s="179"/>
      <c r="BD617" s="179"/>
      <c r="BE617" s="179"/>
      <c r="BF617" s="179"/>
      <c r="BG617" s="179"/>
      <c r="BH617" s="179"/>
      <c r="BI617" s="179"/>
      <c r="BJ617" s="179"/>
      <c r="BK617" s="179"/>
      <c r="BL617" s="179"/>
      <c r="BM617" s="179"/>
      <c r="BN617" s="179"/>
      <c r="BO617" s="179"/>
      <c r="BP617" s="179"/>
      <c r="BQ617" s="179"/>
      <c r="BR617" s="179"/>
      <c r="BS617" s="179"/>
      <c r="BT617" s="179"/>
      <c r="BU617" s="179"/>
      <c r="BV617" s="179"/>
      <c r="BW617" s="179"/>
    </row>
    <row r="618" spans="1:75" ht="13.5" customHeight="1">
      <c r="A618" s="179"/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80"/>
      <c r="O618" s="180"/>
      <c r="P618" s="180"/>
      <c r="Q618" s="179"/>
      <c r="R618" s="179"/>
      <c r="S618" s="179"/>
      <c r="T618" s="179"/>
      <c r="U618" s="182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/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79"/>
      <c r="BQ618" s="179"/>
      <c r="BR618" s="179"/>
      <c r="BS618" s="179"/>
      <c r="BT618" s="179"/>
      <c r="BU618" s="179"/>
      <c r="BV618" s="179"/>
      <c r="BW618" s="179"/>
    </row>
    <row r="619" spans="1:75" ht="13.5" customHeight="1">
      <c r="A619" s="179"/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80"/>
      <c r="O619" s="180"/>
      <c r="P619" s="180"/>
      <c r="Q619" s="179"/>
      <c r="R619" s="179"/>
      <c r="S619" s="179"/>
      <c r="T619" s="179"/>
      <c r="U619" s="182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  <c r="AZ619" s="179"/>
      <c r="BA619" s="179"/>
      <c r="BB619" s="179"/>
      <c r="BC619" s="179"/>
      <c r="BD619" s="179"/>
      <c r="BE619" s="179"/>
      <c r="BF619" s="179"/>
      <c r="BG619" s="179"/>
      <c r="BH619" s="179"/>
      <c r="BI619" s="179"/>
      <c r="BJ619" s="179"/>
      <c r="BK619" s="179"/>
      <c r="BL619" s="179"/>
      <c r="BM619" s="179"/>
      <c r="BN619" s="179"/>
      <c r="BO619" s="179"/>
      <c r="BP619" s="179"/>
      <c r="BQ619" s="179"/>
      <c r="BR619" s="179"/>
      <c r="BS619" s="179"/>
      <c r="BT619" s="179"/>
      <c r="BU619" s="179"/>
      <c r="BV619" s="179"/>
      <c r="BW619" s="179"/>
    </row>
    <row r="620" spans="1:75" ht="13.5" customHeight="1">
      <c r="A620" s="179"/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80"/>
      <c r="O620" s="180"/>
      <c r="P620" s="180"/>
      <c r="Q620" s="179"/>
      <c r="R620" s="179"/>
      <c r="S620" s="179"/>
      <c r="T620" s="179"/>
      <c r="U620" s="182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  <c r="AZ620" s="179"/>
      <c r="BA620" s="179"/>
      <c r="BB620" s="179"/>
      <c r="BC620" s="179"/>
      <c r="BD620" s="179"/>
      <c r="BE620" s="179"/>
      <c r="BF620" s="179"/>
      <c r="BG620" s="179"/>
      <c r="BH620" s="179"/>
      <c r="BI620" s="179"/>
      <c r="BJ620" s="179"/>
      <c r="BK620" s="179"/>
      <c r="BL620" s="179"/>
      <c r="BM620" s="179"/>
      <c r="BN620" s="179"/>
      <c r="BO620" s="179"/>
      <c r="BP620" s="179"/>
      <c r="BQ620" s="179"/>
      <c r="BR620" s="179"/>
      <c r="BS620" s="179"/>
      <c r="BT620" s="179"/>
      <c r="BU620" s="179"/>
      <c r="BV620" s="179"/>
      <c r="BW620" s="179"/>
    </row>
    <row r="621" spans="1:75" ht="13.5" customHeight="1">
      <c r="A621" s="179"/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80"/>
      <c r="O621" s="180"/>
      <c r="P621" s="180"/>
      <c r="Q621" s="179"/>
      <c r="R621" s="179"/>
      <c r="S621" s="179"/>
      <c r="T621" s="179"/>
      <c r="U621" s="182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79"/>
      <c r="BQ621" s="179"/>
      <c r="BR621" s="179"/>
      <c r="BS621" s="179"/>
      <c r="BT621" s="179"/>
      <c r="BU621" s="179"/>
      <c r="BV621" s="179"/>
      <c r="BW621" s="179"/>
    </row>
    <row r="622" spans="1:75" ht="13.5" customHeight="1">
      <c r="A622" s="179"/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80"/>
      <c r="O622" s="180"/>
      <c r="P622" s="180"/>
      <c r="Q622" s="179"/>
      <c r="R622" s="179"/>
      <c r="S622" s="179"/>
      <c r="T622" s="179"/>
      <c r="U622" s="182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/>
      <c r="AX622" s="179"/>
      <c r="AY622" s="179"/>
      <c r="AZ622" s="179"/>
      <c r="BA622" s="179"/>
      <c r="BB622" s="179"/>
      <c r="BC622" s="179"/>
      <c r="BD622" s="179"/>
      <c r="BE622" s="179"/>
      <c r="BF622" s="179"/>
      <c r="BG622" s="179"/>
      <c r="BH622" s="179"/>
      <c r="BI622" s="179"/>
      <c r="BJ622" s="179"/>
      <c r="BK622" s="179"/>
      <c r="BL622" s="179"/>
      <c r="BM622" s="179"/>
      <c r="BN622" s="179"/>
      <c r="BO622" s="179"/>
      <c r="BP622" s="179"/>
      <c r="BQ622" s="179"/>
      <c r="BR622" s="179"/>
      <c r="BS622" s="179"/>
      <c r="BT622" s="179"/>
      <c r="BU622" s="179"/>
      <c r="BV622" s="179"/>
      <c r="BW622" s="179"/>
    </row>
    <row r="623" spans="1:75" ht="13.5" customHeight="1">
      <c r="A623" s="179"/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80"/>
      <c r="O623" s="180"/>
      <c r="P623" s="180"/>
      <c r="Q623" s="179"/>
      <c r="R623" s="179"/>
      <c r="S623" s="179"/>
      <c r="T623" s="179"/>
      <c r="U623" s="182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  <c r="AZ623" s="179"/>
      <c r="BA623" s="179"/>
      <c r="BB623" s="179"/>
      <c r="BC623" s="179"/>
      <c r="BD623" s="179"/>
      <c r="BE623" s="179"/>
      <c r="BF623" s="179"/>
      <c r="BG623" s="179"/>
      <c r="BH623" s="179"/>
      <c r="BI623" s="179"/>
      <c r="BJ623" s="179"/>
      <c r="BK623" s="179"/>
      <c r="BL623" s="179"/>
      <c r="BM623" s="179"/>
      <c r="BN623" s="179"/>
      <c r="BO623" s="179"/>
      <c r="BP623" s="179"/>
      <c r="BQ623" s="179"/>
      <c r="BR623" s="179"/>
      <c r="BS623" s="179"/>
      <c r="BT623" s="179"/>
      <c r="BU623" s="179"/>
      <c r="BV623" s="179"/>
      <c r="BW623" s="179"/>
    </row>
    <row r="624" spans="1:75" ht="13.5" customHeight="1">
      <c r="A624" s="179"/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80"/>
      <c r="O624" s="180"/>
      <c r="P624" s="180"/>
      <c r="Q624" s="179"/>
      <c r="R624" s="179"/>
      <c r="S624" s="179"/>
      <c r="T624" s="179"/>
      <c r="U624" s="182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/>
      <c r="BH624" s="179"/>
      <c r="BI624" s="179"/>
      <c r="BJ624" s="179"/>
      <c r="BK624" s="179"/>
      <c r="BL624" s="179"/>
      <c r="BM624" s="179"/>
      <c r="BN624" s="179"/>
      <c r="BO624" s="179"/>
      <c r="BP624" s="179"/>
      <c r="BQ624" s="179"/>
      <c r="BR624" s="179"/>
      <c r="BS624" s="179"/>
      <c r="BT624" s="179"/>
      <c r="BU624" s="179"/>
      <c r="BV624" s="179"/>
      <c r="BW624" s="179"/>
    </row>
    <row r="625" spans="1:75" ht="13.5" customHeight="1">
      <c r="A625" s="179"/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80"/>
      <c r="O625" s="180"/>
      <c r="P625" s="180"/>
      <c r="Q625" s="179"/>
      <c r="R625" s="179"/>
      <c r="S625" s="179"/>
      <c r="T625" s="179"/>
      <c r="U625" s="182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  <c r="AZ625" s="179"/>
      <c r="BA625" s="179"/>
      <c r="BB625" s="179"/>
      <c r="BC625" s="179"/>
      <c r="BD625" s="179"/>
      <c r="BE625" s="179"/>
      <c r="BF625" s="179"/>
      <c r="BG625" s="179"/>
      <c r="BH625" s="179"/>
      <c r="BI625" s="179"/>
      <c r="BJ625" s="179"/>
      <c r="BK625" s="179"/>
      <c r="BL625" s="179"/>
      <c r="BM625" s="179"/>
      <c r="BN625" s="179"/>
      <c r="BO625" s="179"/>
      <c r="BP625" s="179"/>
      <c r="BQ625" s="179"/>
      <c r="BR625" s="179"/>
      <c r="BS625" s="179"/>
      <c r="BT625" s="179"/>
      <c r="BU625" s="179"/>
      <c r="BV625" s="179"/>
      <c r="BW625" s="179"/>
    </row>
    <row r="626" spans="1:75" ht="13.5" customHeight="1">
      <c r="A626" s="179"/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80"/>
      <c r="O626" s="180"/>
      <c r="P626" s="180"/>
      <c r="Q626" s="179"/>
      <c r="R626" s="179"/>
      <c r="S626" s="179"/>
      <c r="T626" s="179"/>
      <c r="U626" s="182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  <c r="AZ626" s="179"/>
      <c r="BA626" s="179"/>
      <c r="BB626" s="179"/>
      <c r="BC626" s="179"/>
      <c r="BD626" s="179"/>
      <c r="BE626" s="179"/>
      <c r="BF626" s="179"/>
      <c r="BG626" s="179"/>
      <c r="BH626" s="179"/>
      <c r="BI626" s="179"/>
      <c r="BJ626" s="179"/>
      <c r="BK626" s="179"/>
      <c r="BL626" s="179"/>
      <c r="BM626" s="179"/>
      <c r="BN626" s="179"/>
      <c r="BO626" s="179"/>
      <c r="BP626" s="179"/>
      <c r="BQ626" s="179"/>
      <c r="BR626" s="179"/>
      <c r="BS626" s="179"/>
      <c r="BT626" s="179"/>
      <c r="BU626" s="179"/>
      <c r="BV626" s="179"/>
      <c r="BW626" s="179"/>
    </row>
    <row r="627" spans="1:75" ht="13.5" customHeight="1">
      <c r="A627" s="179"/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80"/>
      <c r="O627" s="180"/>
      <c r="P627" s="180"/>
      <c r="Q627" s="179"/>
      <c r="R627" s="179"/>
      <c r="S627" s="179"/>
      <c r="T627" s="179"/>
      <c r="U627" s="182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  <c r="AZ627" s="179"/>
      <c r="BA627" s="179"/>
      <c r="BB627" s="179"/>
      <c r="BC627" s="179"/>
      <c r="BD627" s="179"/>
      <c r="BE627" s="179"/>
      <c r="BF627" s="179"/>
      <c r="BG627" s="179"/>
      <c r="BH627" s="179"/>
      <c r="BI627" s="179"/>
      <c r="BJ627" s="179"/>
      <c r="BK627" s="179"/>
      <c r="BL627" s="179"/>
      <c r="BM627" s="179"/>
      <c r="BN627" s="179"/>
      <c r="BO627" s="179"/>
      <c r="BP627" s="179"/>
      <c r="BQ627" s="179"/>
      <c r="BR627" s="179"/>
      <c r="BS627" s="179"/>
      <c r="BT627" s="179"/>
      <c r="BU627" s="179"/>
      <c r="BV627" s="179"/>
      <c r="BW627" s="179"/>
    </row>
    <row r="628" spans="1:75" ht="13.5" customHeight="1">
      <c r="A628" s="179"/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80"/>
      <c r="O628" s="180"/>
      <c r="P628" s="180"/>
      <c r="Q628" s="179"/>
      <c r="R628" s="179"/>
      <c r="S628" s="179"/>
      <c r="T628" s="179"/>
      <c r="U628" s="182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/>
      <c r="BM628" s="179"/>
      <c r="BN628" s="179"/>
      <c r="BO628" s="179"/>
      <c r="BP628" s="179"/>
      <c r="BQ628" s="179"/>
      <c r="BR628" s="179"/>
      <c r="BS628" s="179"/>
      <c r="BT628" s="179"/>
      <c r="BU628" s="179"/>
      <c r="BV628" s="179"/>
      <c r="BW628" s="179"/>
    </row>
    <row r="629" spans="1:75" ht="13.5" customHeight="1">
      <c r="A629" s="179"/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80"/>
      <c r="O629" s="180"/>
      <c r="P629" s="180"/>
      <c r="Q629" s="179"/>
      <c r="R629" s="179"/>
      <c r="S629" s="179"/>
      <c r="T629" s="179"/>
      <c r="U629" s="182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79"/>
      <c r="AW629" s="179"/>
      <c r="AX629" s="179"/>
      <c r="AY629" s="179"/>
      <c r="AZ629" s="179"/>
      <c r="BA629" s="179"/>
      <c r="BB629" s="179"/>
      <c r="BC629" s="179"/>
      <c r="BD629" s="179"/>
      <c r="BE629" s="179"/>
      <c r="BF629" s="179"/>
      <c r="BG629" s="179"/>
      <c r="BH629" s="179"/>
      <c r="BI629" s="179"/>
      <c r="BJ629" s="179"/>
      <c r="BK629" s="179"/>
      <c r="BL629" s="179"/>
      <c r="BM629" s="179"/>
      <c r="BN629" s="179"/>
      <c r="BO629" s="179"/>
      <c r="BP629" s="179"/>
      <c r="BQ629" s="179"/>
      <c r="BR629" s="179"/>
      <c r="BS629" s="179"/>
      <c r="BT629" s="179"/>
      <c r="BU629" s="179"/>
      <c r="BV629" s="179"/>
      <c r="BW629" s="179"/>
    </row>
    <row r="630" spans="1:75" ht="13.5" customHeight="1">
      <c r="A630" s="179"/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80"/>
      <c r="O630" s="180"/>
      <c r="P630" s="180"/>
      <c r="Q630" s="179"/>
      <c r="R630" s="179"/>
      <c r="S630" s="179"/>
      <c r="T630" s="179"/>
      <c r="U630" s="182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/>
      <c r="BF630" s="179"/>
      <c r="BG630" s="179"/>
      <c r="BH630" s="179"/>
      <c r="BI630" s="179"/>
      <c r="BJ630" s="179"/>
      <c r="BK630" s="179"/>
      <c r="BL630" s="179"/>
      <c r="BM630" s="179"/>
      <c r="BN630" s="179"/>
      <c r="BO630" s="179"/>
      <c r="BP630" s="179"/>
      <c r="BQ630" s="179"/>
      <c r="BR630" s="179"/>
      <c r="BS630" s="179"/>
      <c r="BT630" s="179"/>
      <c r="BU630" s="179"/>
      <c r="BV630" s="179"/>
      <c r="BW630" s="179"/>
    </row>
    <row r="631" spans="1:75" ht="13.5" customHeight="1">
      <c r="A631" s="179"/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80"/>
      <c r="O631" s="180"/>
      <c r="P631" s="180"/>
      <c r="Q631" s="179"/>
      <c r="R631" s="179"/>
      <c r="S631" s="179"/>
      <c r="T631" s="179"/>
      <c r="U631" s="182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/>
      <c r="BL631" s="179"/>
      <c r="BM631" s="179"/>
      <c r="BN631" s="179"/>
      <c r="BO631" s="179"/>
      <c r="BP631" s="179"/>
      <c r="BQ631" s="179"/>
      <c r="BR631" s="179"/>
      <c r="BS631" s="179"/>
      <c r="BT631" s="179"/>
      <c r="BU631" s="179"/>
      <c r="BV631" s="179"/>
      <c r="BW631" s="179"/>
    </row>
    <row r="632" spans="1:75" ht="13.5" customHeight="1">
      <c r="A632" s="179"/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80"/>
      <c r="O632" s="180"/>
      <c r="P632" s="180"/>
      <c r="Q632" s="179"/>
      <c r="R632" s="179"/>
      <c r="S632" s="179"/>
      <c r="T632" s="179"/>
      <c r="U632" s="182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/>
      <c r="BL632" s="179"/>
      <c r="BM632" s="179"/>
      <c r="BN632" s="179"/>
      <c r="BO632" s="179"/>
      <c r="BP632" s="179"/>
      <c r="BQ632" s="179"/>
      <c r="BR632" s="179"/>
      <c r="BS632" s="179"/>
      <c r="BT632" s="179"/>
      <c r="BU632" s="179"/>
      <c r="BV632" s="179"/>
      <c r="BW632" s="179"/>
    </row>
    <row r="633" spans="1:75" ht="13.5" customHeight="1">
      <c r="A633" s="179"/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80"/>
      <c r="O633" s="180"/>
      <c r="P633" s="180"/>
      <c r="Q633" s="179"/>
      <c r="R633" s="179"/>
      <c r="S633" s="179"/>
      <c r="T633" s="179"/>
      <c r="U633" s="182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/>
      <c r="BH633" s="179"/>
      <c r="BI633" s="179"/>
      <c r="BJ633" s="179"/>
      <c r="BK633" s="179"/>
      <c r="BL633" s="179"/>
      <c r="BM633" s="179"/>
      <c r="BN633" s="179"/>
      <c r="BO633" s="179"/>
      <c r="BP633" s="179"/>
      <c r="BQ633" s="179"/>
      <c r="BR633" s="179"/>
      <c r="BS633" s="179"/>
      <c r="BT633" s="179"/>
      <c r="BU633" s="179"/>
      <c r="BV633" s="179"/>
      <c r="BW633" s="179"/>
    </row>
    <row r="634" spans="1:75" ht="13.5" customHeight="1">
      <c r="A634" s="179"/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80"/>
      <c r="O634" s="180"/>
      <c r="P634" s="180"/>
      <c r="Q634" s="179"/>
      <c r="R634" s="179"/>
      <c r="S634" s="179"/>
      <c r="T634" s="179"/>
      <c r="U634" s="182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79"/>
      <c r="BB634" s="179"/>
      <c r="BC634" s="179"/>
      <c r="BD634" s="179"/>
      <c r="BE634" s="179"/>
      <c r="BF634" s="179"/>
      <c r="BG634" s="179"/>
      <c r="BH634" s="179"/>
      <c r="BI634" s="179"/>
      <c r="BJ634" s="179"/>
      <c r="BK634" s="179"/>
      <c r="BL634" s="179"/>
      <c r="BM634" s="179"/>
      <c r="BN634" s="179"/>
      <c r="BO634" s="179"/>
      <c r="BP634" s="179"/>
      <c r="BQ634" s="179"/>
      <c r="BR634" s="179"/>
      <c r="BS634" s="179"/>
      <c r="BT634" s="179"/>
      <c r="BU634" s="179"/>
      <c r="BV634" s="179"/>
      <c r="BW634" s="179"/>
    </row>
    <row r="635" spans="1:75" ht="13.5" customHeight="1">
      <c r="A635" s="179"/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80"/>
      <c r="O635" s="180"/>
      <c r="P635" s="180"/>
      <c r="Q635" s="179"/>
      <c r="R635" s="179"/>
      <c r="S635" s="179"/>
      <c r="T635" s="179"/>
      <c r="U635" s="182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/>
      <c r="AX635" s="179"/>
      <c r="AY635" s="179"/>
      <c r="AZ635" s="179"/>
      <c r="BA635" s="179"/>
      <c r="BB635" s="179"/>
      <c r="BC635" s="179"/>
      <c r="BD635" s="179"/>
      <c r="BE635" s="179"/>
      <c r="BF635" s="179"/>
      <c r="BG635" s="179"/>
      <c r="BH635" s="179"/>
      <c r="BI635" s="179"/>
      <c r="BJ635" s="179"/>
      <c r="BK635" s="179"/>
      <c r="BL635" s="179"/>
      <c r="BM635" s="179"/>
      <c r="BN635" s="179"/>
      <c r="BO635" s="179"/>
      <c r="BP635" s="179"/>
      <c r="BQ635" s="179"/>
      <c r="BR635" s="179"/>
      <c r="BS635" s="179"/>
      <c r="BT635" s="179"/>
      <c r="BU635" s="179"/>
      <c r="BV635" s="179"/>
      <c r="BW635" s="179"/>
    </row>
    <row r="636" spans="1:75" ht="13.5" customHeight="1">
      <c r="A636" s="179"/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80"/>
      <c r="O636" s="180"/>
      <c r="P636" s="180"/>
      <c r="Q636" s="179"/>
      <c r="R636" s="179"/>
      <c r="S636" s="179"/>
      <c r="T636" s="179"/>
      <c r="U636" s="182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/>
      <c r="BF636" s="179"/>
      <c r="BG636" s="179"/>
      <c r="BH636" s="179"/>
      <c r="BI636" s="179"/>
      <c r="BJ636" s="179"/>
      <c r="BK636" s="179"/>
      <c r="BL636" s="179"/>
      <c r="BM636" s="179"/>
      <c r="BN636" s="179"/>
      <c r="BO636" s="179"/>
      <c r="BP636" s="179"/>
      <c r="BQ636" s="179"/>
      <c r="BR636" s="179"/>
      <c r="BS636" s="179"/>
      <c r="BT636" s="179"/>
      <c r="BU636" s="179"/>
      <c r="BV636" s="179"/>
      <c r="BW636" s="179"/>
    </row>
    <row r="637" spans="1:75" ht="13.5" customHeight="1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80"/>
      <c r="O637" s="180"/>
      <c r="P637" s="180"/>
      <c r="Q637" s="179"/>
      <c r="R637" s="179"/>
      <c r="S637" s="179"/>
      <c r="T637" s="179"/>
      <c r="U637" s="182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/>
      <c r="AT637" s="179"/>
      <c r="AU637" s="179"/>
      <c r="AV637" s="179"/>
      <c r="AW637" s="179"/>
      <c r="AX637" s="179"/>
      <c r="AY637" s="179"/>
      <c r="AZ637" s="179"/>
      <c r="BA637" s="179"/>
      <c r="BB637" s="179"/>
      <c r="BC637" s="179"/>
      <c r="BD637" s="179"/>
      <c r="BE637" s="179"/>
      <c r="BF637" s="179"/>
      <c r="BG637" s="179"/>
      <c r="BH637" s="179"/>
      <c r="BI637" s="179"/>
      <c r="BJ637" s="179"/>
      <c r="BK637" s="179"/>
      <c r="BL637" s="179"/>
      <c r="BM637" s="179"/>
      <c r="BN637" s="179"/>
      <c r="BO637" s="179"/>
      <c r="BP637" s="179"/>
      <c r="BQ637" s="179"/>
      <c r="BR637" s="179"/>
      <c r="BS637" s="179"/>
      <c r="BT637" s="179"/>
      <c r="BU637" s="179"/>
      <c r="BV637" s="179"/>
      <c r="BW637" s="179"/>
    </row>
    <row r="638" spans="1:75" ht="13.5" customHeight="1">
      <c r="A638" s="179"/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80"/>
      <c r="O638" s="180"/>
      <c r="P638" s="180"/>
      <c r="Q638" s="179"/>
      <c r="R638" s="179"/>
      <c r="S638" s="179"/>
      <c r="T638" s="179"/>
      <c r="U638" s="182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  <c r="AZ638" s="179"/>
      <c r="BA638" s="179"/>
      <c r="BB638" s="179"/>
      <c r="BC638" s="179"/>
      <c r="BD638" s="179"/>
      <c r="BE638" s="179"/>
      <c r="BF638" s="179"/>
      <c r="BG638" s="179"/>
      <c r="BH638" s="179"/>
      <c r="BI638" s="179"/>
      <c r="BJ638" s="179"/>
      <c r="BK638" s="179"/>
      <c r="BL638" s="179"/>
      <c r="BM638" s="179"/>
      <c r="BN638" s="179"/>
      <c r="BO638" s="179"/>
      <c r="BP638" s="179"/>
      <c r="BQ638" s="179"/>
      <c r="BR638" s="179"/>
      <c r="BS638" s="179"/>
      <c r="BT638" s="179"/>
      <c r="BU638" s="179"/>
      <c r="BV638" s="179"/>
      <c r="BW638" s="179"/>
    </row>
    <row r="639" spans="1:75" ht="13.5" customHeight="1">
      <c r="A639" s="179"/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80"/>
      <c r="O639" s="180"/>
      <c r="P639" s="180"/>
      <c r="Q639" s="179"/>
      <c r="R639" s="179"/>
      <c r="S639" s="179"/>
      <c r="T639" s="179"/>
      <c r="U639" s="182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/>
      <c r="AX639" s="179"/>
      <c r="AY639" s="179"/>
      <c r="AZ639" s="179"/>
      <c r="BA639" s="179"/>
      <c r="BB639" s="179"/>
      <c r="BC639" s="179"/>
      <c r="BD639" s="179"/>
      <c r="BE639" s="179"/>
      <c r="BF639" s="179"/>
      <c r="BG639" s="179"/>
      <c r="BH639" s="179"/>
      <c r="BI639" s="179"/>
      <c r="BJ639" s="179"/>
      <c r="BK639" s="179"/>
      <c r="BL639" s="179"/>
      <c r="BM639" s="179"/>
      <c r="BN639" s="179"/>
      <c r="BO639" s="179"/>
      <c r="BP639" s="179"/>
      <c r="BQ639" s="179"/>
      <c r="BR639" s="179"/>
      <c r="BS639" s="179"/>
      <c r="BT639" s="179"/>
      <c r="BU639" s="179"/>
      <c r="BV639" s="179"/>
      <c r="BW639" s="179"/>
    </row>
    <row r="640" spans="1:75" ht="13.5" customHeight="1">
      <c r="A640" s="179"/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80"/>
      <c r="O640" s="180"/>
      <c r="P640" s="180"/>
      <c r="Q640" s="179"/>
      <c r="R640" s="179"/>
      <c r="S640" s="179"/>
      <c r="T640" s="179"/>
      <c r="U640" s="182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79"/>
      <c r="BB640" s="179"/>
      <c r="BC640" s="179"/>
      <c r="BD640" s="179"/>
      <c r="BE640" s="179"/>
      <c r="BF640" s="179"/>
      <c r="BG640" s="179"/>
      <c r="BH640" s="179"/>
      <c r="BI640" s="179"/>
      <c r="BJ640" s="179"/>
      <c r="BK640" s="179"/>
      <c r="BL640" s="179"/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79"/>
      <c r="BW640" s="179"/>
    </row>
    <row r="641" spans="1:75" ht="13.5" customHeight="1">
      <c r="A641" s="179"/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80"/>
      <c r="O641" s="180"/>
      <c r="P641" s="180"/>
      <c r="Q641" s="179"/>
      <c r="R641" s="179"/>
      <c r="S641" s="179"/>
      <c r="T641" s="179"/>
      <c r="U641" s="182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/>
      <c r="AY641" s="179"/>
      <c r="AZ641" s="179"/>
      <c r="BA641" s="179"/>
      <c r="BB641" s="179"/>
      <c r="BC641" s="179"/>
      <c r="BD641" s="179"/>
      <c r="BE641" s="179"/>
      <c r="BF641" s="179"/>
      <c r="BG641" s="179"/>
      <c r="BH641" s="179"/>
      <c r="BI641" s="179"/>
      <c r="BJ641" s="179"/>
      <c r="BK641" s="179"/>
      <c r="BL641" s="179"/>
      <c r="BM641" s="179"/>
      <c r="BN641" s="179"/>
      <c r="BO641" s="179"/>
      <c r="BP641" s="179"/>
      <c r="BQ641" s="179"/>
      <c r="BR641" s="179"/>
      <c r="BS641" s="179"/>
      <c r="BT641" s="179"/>
      <c r="BU641" s="179"/>
      <c r="BV641" s="179"/>
      <c r="BW641" s="179"/>
    </row>
    <row r="642" spans="1:75" ht="13.5" customHeight="1">
      <c r="A642" s="179"/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80"/>
      <c r="O642" s="180"/>
      <c r="P642" s="180"/>
      <c r="Q642" s="179"/>
      <c r="R642" s="179"/>
      <c r="S642" s="179"/>
      <c r="T642" s="179"/>
      <c r="U642" s="182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/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79"/>
      <c r="BQ642" s="179"/>
      <c r="BR642" s="179"/>
      <c r="BS642" s="179"/>
      <c r="BT642" s="179"/>
      <c r="BU642" s="179"/>
      <c r="BV642" s="179"/>
      <c r="BW642" s="179"/>
    </row>
    <row r="643" spans="1:75" ht="13.5" customHeight="1">
      <c r="A643" s="179"/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80"/>
      <c r="O643" s="180"/>
      <c r="P643" s="180"/>
      <c r="Q643" s="179"/>
      <c r="R643" s="179"/>
      <c r="S643" s="179"/>
      <c r="T643" s="179"/>
      <c r="U643" s="182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  <c r="AZ643" s="179"/>
      <c r="BA643" s="179"/>
      <c r="BB643" s="179"/>
      <c r="BC643" s="179"/>
      <c r="BD643" s="179"/>
      <c r="BE643" s="179"/>
      <c r="BF643" s="179"/>
      <c r="BG643" s="179"/>
      <c r="BH643" s="179"/>
      <c r="BI643" s="179"/>
      <c r="BJ643" s="179"/>
      <c r="BK643" s="179"/>
      <c r="BL643" s="179"/>
      <c r="BM643" s="179"/>
      <c r="BN643" s="179"/>
      <c r="BO643" s="179"/>
      <c r="BP643" s="179"/>
      <c r="BQ643" s="179"/>
      <c r="BR643" s="179"/>
      <c r="BS643" s="179"/>
      <c r="BT643" s="179"/>
      <c r="BU643" s="179"/>
      <c r="BV643" s="179"/>
      <c r="BW643" s="179"/>
    </row>
    <row r="644" spans="1:75" ht="13.5" customHeight="1">
      <c r="A644" s="179"/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80"/>
      <c r="O644" s="180"/>
      <c r="P644" s="180"/>
      <c r="Q644" s="179"/>
      <c r="R644" s="179"/>
      <c r="S644" s="179"/>
      <c r="T644" s="179"/>
      <c r="U644" s="182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  <c r="AZ644" s="179"/>
      <c r="BA644" s="179"/>
      <c r="BB644" s="179"/>
      <c r="BC644" s="179"/>
      <c r="BD644" s="179"/>
      <c r="BE644" s="179"/>
      <c r="BF644" s="179"/>
      <c r="BG644" s="179"/>
      <c r="BH644" s="179"/>
      <c r="BI644" s="179"/>
      <c r="BJ644" s="179"/>
      <c r="BK644" s="179"/>
      <c r="BL644" s="179"/>
      <c r="BM644" s="179"/>
      <c r="BN644" s="179"/>
      <c r="BO644" s="179"/>
      <c r="BP644" s="179"/>
      <c r="BQ644" s="179"/>
      <c r="BR644" s="179"/>
      <c r="BS644" s="179"/>
      <c r="BT644" s="179"/>
      <c r="BU644" s="179"/>
      <c r="BV644" s="179"/>
      <c r="BW644" s="179"/>
    </row>
    <row r="645" spans="1:75" ht="13.5" customHeight="1">
      <c r="A645" s="179"/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80"/>
      <c r="O645" s="180"/>
      <c r="P645" s="180"/>
      <c r="Q645" s="179"/>
      <c r="R645" s="179"/>
      <c r="S645" s="179"/>
      <c r="T645" s="179"/>
      <c r="U645" s="182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/>
      <c r="BO645" s="179"/>
      <c r="BP645" s="179"/>
      <c r="BQ645" s="179"/>
      <c r="BR645" s="179"/>
      <c r="BS645" s="179"/>
      <c r="BT645" s="179"/>
      <c r="BU645" s="179"/>
      <c r="BV645" s="179"/>
      <c r="BW645" s="179"/>
    </row>
    <row r="646" spans="1:75" ht="13.5" customHeight="1">
      <c r="A646" s="179"/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80"/>
      <c r="O646" s="180"/>
      <c r="P646" s="180"/>
      <c r="Q646" s="179"/>
      <c r="R646" s="179"/>
      <c r="S646" s="179"/>
      <c r="T646" s="179"/>
      <c r="U646" s="182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  <c r="AZ646" s="179"/>
      <c r="BA646" s="179"/>
      <c r="BB646" s="179"/>
      <c r="BC646" s="179"/>
      <c r="BD646" s="179"/>
      <c r="BE646" s="179"/>
      <c r="BF646" s="179"/>
      <c r="BG646" s="179"/>
      <c r="BH646" s="179"/>
      <c r="BI646" s="179"/>
      <c r="BJ646" s="179"/>
      <c r="BK646" s="179"/>
      <c r="BL646" s="179"/>
      <c r="BM646" s="179"/>
      <c r="BN646" s="179"/>
      <c r="BO646" s="179"/>
      <c r="BP646" s="179"/>
      <c r="BQ646" s="179"/>
      <c r="BR646" s="179"/>
      <c r="BS646" s="179"/>
      <c r="BT646" s="179"/>
      <c r="BU646" s="179"/>
      <c r="BV646" s="179"/>
      <c r="BW646" s="179"/>
    </row>
    <row r="647" spans="1:75" ht="13.5" customHeight="1">
      <c r="A647" s="179"/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80"/>
      <c r="O647" s="180"/>
      <c r="P647" s="180"/>
      <c r="Q647" s="179"/>
      <c r="R647" s="179"/>
      <c r="S647" s="179"/>
      <c r="T647" s="179"/>
      <c r="U647" s="182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/>
      <c r="BL647" s="179"/>
      <c r="BM647" s="179"/>
      <c r="BN647" s="179"/>
      <c r="BO647" s="179"/>
      <c r="BP647" s="179"/>
      <c r="BQ647" s="179"/>
      <c r="BR647" s="179"/>
      <c r="BS647" s="179"/>
      <c r="BT647" s="179"/>
      <c r="BU647" s="179"/>
      <c r="BV647" s="179"/>
      <c r="BW647" s="179"/>
    </row>
    <row r="648" spans="1:75" ht="13.5" customHeight="1">
      <c r="A648" s="179"/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80"/>
      <c r="O648" s="180"/>
      <c r="P648" s="180"/>
      <c r="Q648" s="179"/>
      <c r="R648" s="179"/>
      <c r="S648" s="179"/>
      <c r="T648" s="179"/>
      <c r="U648" s="182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/>
      <c r="BL648" s="179"/>
      <c r="BM648" s="179"/>
      <c r="BN648" s="179"/>
      <c r="BO648" s="179"/>
      <c r="BP648" s="179"/>
      <c r="BQ648" s="179"/>
      <c r="BR648" s="179"/>
      <c r="BS648" s="179"/>
      <c r="BT648" s="179"/>
      <c r="BU648" s="179"/>
      <c r="BV648" s="179"/>
      <c r="BW648" s="179"/>
    </row>
    <row r="649" spans="1:75" ht="13.5" customHeight="1">
      <c r="A649" s="179"/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80"/>
      <c r="O649" s="180"/>
      <c r="P649" s="180"/>
      <c r="Q649" s="179"/>
      <c r="R649" s="179"/>
      <c r="S649" s="179"/>
      <c r="T649" s="179"/>
      <c r="U649" s="182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79"/>
      <c r="BQ649" s="179"/>
      <c r="BR649" s="179"/>
      <c r="BS649" s="179"/>
      <c r="BT649" s="179"/>
      <c r="BU649" s="179"/>
      <c r="BV649" s="179"/>
      <c r="BW649" s="179"/>
    </row>
    <row r="650" spans="1:75" ht="13.5" customHeight="1">
      <c r="A650" s="179"/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80"/>
      <c r="O650" s="180"/>
      <c r="P650" s="180"/>
      <c r="Q650" s="179"/>
      <c r="R650" s="179"/>
      <c r="S650" s="179"/>
      <c r="T650" s="179"/>
      <c r="U650" s="182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/>
      <c r="BL650" s="179"/>
      <c r="BM650" s="179"/>
      <c r="BN650" s="179"/>
      <c r="BO650" s="179"/>
      <c r="BP650" s="179"/>
      <c r="BQ650" s="179"/>
      <c r="BR650" s="179"/>
      <c r="BS650" s="179"/>
      <c r="BT650" s="179"/>
      <c r="BU650" s="179"/>
      <c r="BV650" s="179"/>
      <c r="BW650" s="179"/>
    </row>
    <row r="651" spans="1:75" ht="13.5" customHeight="1">
      <c r="A651" s="179"/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80"/>
      <c r="O651" s="180"/>
      <c r="P651" s="180"/>
      <c r="Q651" s="179"/>
      <c r="R651" s="179"/>
      <c r="S651" s="179"/>
      <c r="T651" s="179"/>
      <c r="U651" s="182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/>
      <c r="BI651" s="179"/>
      <c r="BJ651" s="179"/>
      <c r="BK651" s="179"/>
      <c r="BL651" s="179"/>
      <c r="BM651" s="179"/>
      <c r="BN651" s="179"/>
      <c r="BO651" s="179"/>
      <c r="BP651" s="179"/>
      <c r="BQ651" s="179"/>
      <c r="BR651" s="179"/>
      <c r="BS651" s="179"/>
      <c r="BT651" s="179"/>
      <c r="BU651" s="179"/>
      <c r="BV651" s="179"/>
      <c r="BW651" s="179"/>
    </row>
    <row r="652" spans="1:75" ht="13.5" customHeight="1">
      <c r="A652" s="179"/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80"/>
      <c r="O652" s="180"/>
      <c r="P652" s="180"/>
      <c r="Q652" s="179"/>
      <c r="R652" s="179"/>
      <c r="S652" s="179"/>
      <c r="T652" s="179"/>
      <c r="U652" s="182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/>
      <c r="BL652" s="179"/>
      <c r="BM652" s="179"/>
      <c r="BN652" s="179"/>
      <c r="BO652" s="179"/>
      <c r="BP652" s="179"/>
      <c r="BQ652" s="179"/>
      <c r="BR652" s="179"/>
      <c r="BS652" s="179"/>
      <c r="BT652" s="179"/>
      <c r="BU652" s="179"/>
      <c r="BV652" s="179"/>
      <c r="BW652" s="179"/>
    </row>
    <row r="653" spans="1:75" ht="13.5" customHeight="1">
      <c r="A653" s="179"/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80"/>
      <c r="O653" s="180"/>
      <c r="P653" s="180"/>
      <c r="Q653" s="179"/>
      <c r="R653" s="179"/>
      <c r="S653" s="179"/>
      <c r="T653" s="179"/>
      <c r="U653" s="182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/>
      <c r="BK653" s="179"/>
      <c r="BL653" s="179"/>
      <c r="BM653" s="179"/>
      <c r="BN653" s="179"/>
      <c r="BO653" s="179"/>
      <c r="BP653" s="179"/>
      <c r="BQ653" s="179"/>
      <c r="BR653" s="179"/>
      <c r="BS653" s="179"/>
      <c r="BT653" s="179"/>
      <c r="BU653" s="179"/>
      <c r="BV653" s="179"/>
      <c r="BW653" s="179"/>
    </row>
    <row r="654" spans="1:75" ht="13.5" customHeight="1">
      <c r="A654" s="179"/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80"/>
      <c r="O654" s="180"/>
      <c r="P654" s="180"/>
      <c r="Q654" s="179"/>
      <c r="R654" s="179"/>
      <c r="S654" s="179"/>
      <c r="T654" s="179"/>
      <c r="U654" s="182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79"/>
      <c r="BQ654" s="179"/>
      <c r="BR654" s="179"/>
      <c r="BS654" s="179"/>
      <c r="BT654" s="179"/>
      <c r="BU654" s="179"/>
      <c r="BV654" s="179"/>
      <c r="BW654" s="179"/>
    </row>
    <row r="655" spans="1:75" ht="13.5" customHeight="1">
      <c r="A655" s="179"/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80"/>
      <c r="O655" s="180"/>
      <c r="P655" s="180"/>
      <c r="Q655" s="179"/>
      <c r="R655" s="179"/>
      <c r="S655" s="179"/>
      <c r="T655" s="179"/>
      <c r="U655" s="182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79"/>
      <c r="BQ655" s="179"/>
      <c r="BR655" s="179"/>
      <c r="BS655" s="179"/>
      <c r="BT655" s="179"/>
      <c r="BU655" s="179"/>
      <c r="BV655" s="179"/>
      <c r="BW655" s="179"/>
    </row>
    <row r="656" spans="1:75" ht="13.5" customHeight="1">
      <c r="A656" s="179"/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80"/>
      <c r="O656" s="180"/>
      <c r="P656" s="180"/>
      <c r="Q656" s="179"/>
      <c r="R656" s="179"/>
      <c r="S656" s="179"/>
      <c r="T656" s="179"/>
      <c r="U656" s="182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79"/>
      <c r="BU656" s="179"/>
      <c r="BV656" s="179"/>
      <c r="BW656" s="179"/>
    </row>
    <row r="657" spans="1:75" ht="13.5" customHeight="1">
      <c r="A657" s="179"/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80"/>
      <c r="O657" s="180"/>
      <c r="P657" s="180"/>
      <c r="Q657" s="179"/>
      <c r="R657" s="179"/>
      <c r="S657" s="179"/>
      <c r="T657" s="179"/>
      <c r="U657" s="182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  <c r="AZ657" s="179"/>
      <c r="BA657" s="179"/>
      <c r="BB657" s="179"/>
      <c r="BC657" s="179"/>
      <c r="BD657" s="179"/>
      <c r="BE657" s="179"/>
      <c r="BF657" s="179"/>
      <c r="BG657" s="179"/>
      <c r="BH657" s="179"/>
      <c r="BI657" s="179"/>
      <c r="BJ657" s="179"/>
      <c r="BK657" s="179"/>
      <c r="BL657" s="179"/>
      <c r="BM657" s="179"/>
      <c r="BN657" s="179"/>
      <c r="BO657" s="179"/>
      <c r="BP657" s="179"/>
      <c r="BQ657" s="179"/>
      <c r="BR657" s="179"/>
      <c r="BS657" s="179"/>
      <c r="BT657" s="179"/>
      <c r="BU657" s="179"/>
      <c r="BV657" s="179"/>
      <c r="BW657" s="179"/>
    </row>
    <row r="658" spans="1:75" ht="13.5" customHeight="1">
      <c r="A658" s="179"/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80"/>
      <c r="O658" s="180"/>
      <c r="P658" s="180"/>
      <c r="Q658" s="179"/>
      <c r="R658" s="179"/>
      <c r="S658" s="179"/>
      <c r="T658" s="179"/>
      <c r="U658" s="182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  <c r="AZ658" s="179"/>
      <c r="BA658" s="179"/>
      <c r="BB658" s="179"/>
      <c r="BC658" s="179"/>
      <c r="BD658" s="179"/>
      <c r="BE658" s="179"/>
      <c r="BF658" s="179"/>
      <c r="BG658" s="179"/>
      <c r="BH658" s="179"/>
      <c r="BI658" s="179"/>
      <c r="BJ658" s="179"/>
      <c r="BK658" s="179"/>
      <c r="BL658" s="179"/>
      <c r="BM658" s="179"/>
      <c r="BN658" s="179"/>
      <c r="BO658" s="179"/>
      <c r="BP658" s="179"/>
      <c r="BQ658" s="179"/>
      <c r="BR658" s="179"/>
      <c r="BS658" s="179"/>
      <c r="BT658" s="179"/>
      <c r="BU658" s="179"/>
      <c r="BV658" s="179"/>
      <c r="BW658" s="179"/>
    </row>
    <row r="659" spans="1:75" ht="13.5" customHeight="1">
      <c r="A659" s="179"/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80"/>
      <c r="O659" s="180"/>
      <c r="P659" s="180"/>
      <c r="Q659" s="179"/>
      <c r="R659" s="179"/>
      <c r="S659" s="179"/>
      <c r="T659" s="179"/>
      <c r="U659" s="182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79"/>
      <c r="BQ659" s="179"/>
      <c r="BR659" s="179"/>
      <c r="BS659" s="179"/>
      <c r="BT659" s="179"/>
      <c r="BU659" s="179"/>
      <c r="BV659" s="179"/>
      <c r="BW659" s="179"/>
    </row>
    <row r="660" spans="1:75" ht="13.5" customHeight="1">
      <c r="A660" s="179"/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80"/>
      <c r="O660" s="180"/>
      <c r="P660" s="180"/>
      <c r="Q660" s="179"/>
      <c r="R660" s="179"/>
      <c r="S660" s="179"/>
      <c r="T660" s="179"/>
      <c r="U660" s="182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179"/>
      <c r="AU660" s="179"/>
      <c r="AV660" s="179"/>
      <c r="AW660" s="179"/>
      <c r="AX660" s="179"/>
      <c r="AY660" s="179"/>
      <c r="AZ660" s="179"/>
      <c r="BA660" s="179"/>
      <c r="BB660" s="179"/>
      <c r="BC660" s="179"/>
      <c r="BD660" s="179"/>
      <c r="BE660" s="179"/>
      <c r="BF660" s="179"/>
      <c r="BG660" s="179"/>
      <c r="BH660" s="179"/>
      <c r="BI660" s="179"/>
      <c r="BJ660" s="179"/>
      <c r="BK660" s="179"/>
      <c r="BL660" s="179"/>
      <c r="BM660" s="179"/>
      <c r="BN660" s="179"/>
      <c r="BO660" s="179"/>
      <c r="BP660" s="179"/>
      <c r="BQ660" s="179"/>
      <c r="BR660" s="179"/>
      <c r="BS660" s="179"/>
      <c r="BT660" s="179"/>
      <c r="BU660" s="179"/>
      <c r="BV660" s="179"/>
      <c r="BW660" s="179"/>
    </row>
    <row r="661" spans="1:75" ht="13.5" customHeight="1">
      <c r="A661" s="179"/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80"/>
      <c r="O661" s="180"/>
      <c r="P661" s="180"/>
      <c r="Q661" s="179"/>
      <c r="R661" s="179"/>
      <c r="S661" s="179"/>
      <c r="T661" s="179"/>
      <c r="U661" s="182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9"/>
      <c r="BL661" s="179"/>
      <c r="BM661" s="179"/>
      <c r="BN661" s="179"/>
      <c r="BO661" s="179"/>
      <c r="BP661" s="179"/>
      <c r="BQ661" s="179"/>
      <c r="BR661" s="179"/>
      <c r="BS661" s="179"/>
      <c r="BT661" s="179"/>
      <c r="BU661" s="179"/>
      <c r="BV661" s="179"/>
      <c r="BW661" s="179"/>
    </row>
    <row r="662" spans="1:75" ht="13.5" customHeight="1">
      <c r="A662" s="179"/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80"/>
      <c r="O662" s="180"/>
      <c r="P662" s="180"/>
      <c r="Q662" s="179"/>
      <c r="R662" s="179"/>
      <c r="S662" s="179"/>
      <c r="T662" s="179"/>
      <c r="U662" s="182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  <c r="AZ662" s="179"/>
      <c r="BA662" s="179"/>
      <c r="BB662" s="179"/>
      <c r="BC662" s="179"/>
      <c r="BD662" s="179"/>
      <c r="BE662" s="179"/>
      <c r="BF662" s="179"/>
      <c r="BG662" s="179"/>
      <c r="BH662" s="179"/>
      <c r="BI662" s="179"/>
      <c r="BJ662" s="179"/>
      <c r="BK662" s="179"/>
      <c r="BL662" s="179"/>
      <c r="BM662" s="179"/>
      <c r="BN662" s="179"/>
      <c r="BO662" s="179"/>
      <c r="BP662" s="179"/>
      <c r="BQ662" s="179"/>
      <c r="BR662" s="179"/>
      <c r="BS662" s="179"/>
      <c r="BT662" s="179"/>
      <c r="BU662" s="179"/>
      <c r="BV662" s="179"/>
      <c r="BW662" s="179"/>
    </row>
    <row r="663" spans="1:75" ht="13.5" customHeight="1">
      <c r="A663" s="179"/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80"/>
      <c r="O663" s="180"/>
      <c r="P663" s="180"/>
      <c r="Q663" s="179"/>
      <c r="R663" s="179"/>
      <c r="S663" s="179"/>
      <c r="T663" s="179"/>
      <c r="U663" s="182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</row>
    <row r="664" spans="1:75" ht="13.5" customHeight="1">
      <c r="A664" s="179"/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80"/>
      <c r="O664" s="180"/>
      <c r="P664" s="180"/>
      <c r="Q664" s="179"/>
      <c r="R664" s="179"/>
      <c r="S664" s="179"/>
      <c r="T664" s="179"/>
      <c r="U664" s="182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79"/>
      <c r="BQ664" s="179"/>
      <c r="BR664" s="179"/>
      <c r="BS664" s="179"/>
      <c r="BT664" s="179"/>
      <c r="BU664" s="179"/>
      <c r="BV664" s="179"/>
      <c r="BW664" s="179"/>
    </row>
    <row r="665" spans="1:75" ht="13.5" customHeight="1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80"/>
      <c r="O665" s="180"/>
      <c r="P665" s="180"/>
      <c r="Q665" s="179"/>
      <c r="R665" s="179"/>
      <c r="S665" s="179"/>
      <c r="T665" s="179"/>
      <c r="U665" s="182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79"/>
      <c r="AP665" s="179"/>
      <c r="AQ665" s="179"/>
      <c r="AR665" s="179"/>
      <c r="AS665" s="179"/>
      <c r="AT665" s="179"/>
      <c r="AU665" s="179"/>
      <c r="AV665" s="179"/>
      <c r="AW665" s="179"/>
      <c r="AX665" s="179"/>
      <c r="AY665" s="179"/>
      <c r="AZ665" s="179"/>
      <c r="BA665" s="179"/>
      <c r="BB665" s="179"/>
      <c r="BC665" s="179"/>
      <c r="BD665" s="179"/>
      <c r="BE665" s="179"/>
      <c r="BF665" s="179"/>
      <c r="BG665" s="179"/>
      <c r="BH665" s="179"/>
      <c r="BI665" s="179"/>
      <c r="BJ665" s="179"/>
      <c r="BK665" s="179"/>
      <c r="BL665" s="179"/>
      <c r="BM665" s="179"/>
      <c r="BN665" s="179"/>
      <c r="BO665" s="179"/>
      <c r="BP665" s="179"/>
      <c r="BQ665" s="179"/>
      <c r="BR665" s="179"/>
      <c r="BS665" s="179"/>
      <c r="BT665" s="179"/>
      <c r="BU665" s="179"/>
      <c r="BV665" s="179"/>
      <c r="BW665" s="179"/>
    </row>
    <row r="666" spans="1:75" ht="13.5" customHeight="1">
      <c r="A666" s="179"/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80"/>
      <c r="O666" s="180"/>
      <c r="P666" s="180"/>
      <c r="Q666" s="179"/>
      <c r="R666" s="179"/>
      <c r="S666" s="179"/>
      <c r="T666" s="179"/>
      <c r="U666" s="182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79"/>
      <c r="BQ666" s="179"/>
      <c r="BR666" s="179"/>
      <c r="BS666" s="179"/>
      <c r="BT666" s="179"/>
      <c r="BU666" s="179"/>
      <c r="BV666" s="179"/>
      <c r="BW666" s="179"/>
    </row>
    <row r="667" spans="1:75" ht="13.5" customHeight="1">
      <c r="A667" s="179"/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80"/>
      <c r="O667" s="180"/>
      <c r="P667" s="180"/>
      <c r="Q667" s="179"/>
      <c r="R667" s="179"/>
      <c r="S667" s="179"/>
      <c r="T667" s="179"/>
      <c r="U667" s="182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79"/>
      <c r="BQ667" s="179"/>
      <c r="BR667" s="179"/>
      <c r="BS667" s="179"/>
      <c r="BT667" s="179"/>
      <c r="BU667" s="179"/>
      <c r="BV667" s="179"/>
      <c r="BW667" s="179"/>
    </row>
    <row r="668" spans="1:75" ht="13.5" customHeight="1">
      <c r="A668" s="179"/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80"/>
      <c r="O668" s="180"/>
      <c r="P668" s="180"/>
      <c r="Q668" s="179"/>
      <c r="R668" s="179"/>
      <c r="S668" s="179"/>
      <c r="T668" s="179"/>
      <c r="U668" s="182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79"/>
      <c r="BN668" s="179"/>
      <c r="BO668" s="179"/>
      <c r="BP668" s="179"/>
      <c r="BQ668" s="179"/>
      <c r="BR668" s="179"/>
      <c r="BS668" s="179"/>
      <c r="BT668" s="179"/>
      <c r="BU668" s="179"/>
      <c r="BV668" s="179"/>
      <c r="BW668" s="179"/>
    </row>
    <row r="669" spans="1:75" ht="13.5" customHeight="1">
      <c r="A669" s="179"/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80"/>
      <c r="O669" s="180"/>
      <c r="P669" s="180"/>
      <c r="Q669" s="179"/>
      <c r="R669" s="179"/>
      <c r="S669" s="179"/>
      <c r="T669" s="179"/>
      <c r="U669" s="182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79"/>
      <c r="BN669" s="179"/>
      <c r="BO669" s="179"/>
      <c r="BP669" s="179"/>
      <c r="BQ669" s="179"/>
      <c r="BR669" s="179"/>
      <c r="BS669" s="179"/>
      <c r="BT669" s="179"/>
      <c r="BU669" s="179"/>
      <c r="BV669" s="179"/>
      <c r="BW669" s="179"/>
    </row>
    <row r="670" spans="1:75" ht="13.5" customHeight="1">
      <c r="A670" s="179"/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80"/>
      <c r="O670" s="180"/>
      <c r="P670" s="180"/>
      <c r="Q670" s="179"/>
      <c r="R670" s="179"/>
      <c r="S670" s="179"/>
      <c r="T670" s="179"/>
      <c r="U670" s="182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79"/>
      <c r="BN670" s="179"/>
      <c r="BO670" s="179"/>
      <c r="BP670" s="179"/>
      <c r="BQ670" s="179"/>
      <c r="BR670" s="179"/>
      <c r="BS670" s="179"/>
      <c r="BT670" s="179"/>
      <c r="BU670" s="179"/>
      <c r="BV670" s="179"/>
      <c r="BW670" s="179"/>
    </row>
    <row r="671" spans="1:75" ht="13.5" customHeight="1">
      <c r="A671" s="179"/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80"/>
      <c r="O671" s="180"/>
      <c r="P671" s="180"/>
      <c r="Q671" s="179"/>
      <c r="R671" s="179"/>
      <c r="S671" s="179"/>
      <c r="T671" s="179"/>
      <c r="U671" s="182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79"/>
      <c r="BN671" s="179"/>
      <c r="BO671" s="179"/>
      <c r="BP671" s="179"/>
      <c r="BQ671" s="179"/>
      <c r="BR671" s="179"/>
      <c r="BS671" s="179"/>
      <c r="BT671" s="179"/>
      <c r="BU671" s="179"/>
      <c r="BV671" s="179"/>
      <c r="BW671" s="179"/>
    </row>
    <row r="672" spans="1:75" ht="13.5" customHeight="1">
      <c r="A672" s="179"/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80"/>
      <c r="O672" s="180"/>
      <c r="P672" s="180"/>
      <c r="Q672" s="179"/>
      <c r="R672" s="179"/>
      <c r="S672" s="179"/>
      <c r="T672" s="179"/>
      <c r="U672" s="182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79"/>
      <c r="BW672" s="179"/>
    </row>
    <row r="673" spans="1:75" ht="13.5" customHeight="1">
      <c r="A673" s="179"/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80"/>
      <c r="O673" s="180"/>
      <c r="P673" s="180"/>
      <c r="Q673" s="179"/>
      <c r="R673" s="179"/>
      <c r="S673" s="179"/>
      <c r="T673" s="179"/>
      <c r="U673" s="182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/>
      <c r="BF673" s="179"/>
      <c r="BG673" s="179"/>
      <c r="BH673" s="179"/>
      <c r="BI673" s="179"/>
      <c r="BJ673" s="179"/>
      <c r="BK673" s="179"/>
      <c r="BL673" s="179"/>
      <c r="BM673" s="179"/>
      <c r="BN673" s="179"/>
      <c r="BO673" s="179"/>
      <c r="BP673" s="179"/>
      <c r="BQ673" s="179"/>
      <c r="BR673" s="179"/>
      <c r="BS673" s="179"/>
      <c r="BT673" s="179"/>
      <c r="BU673" s="179"/>
      <c r="BV673" s="179"/>
      <c r="BW673" s="179"/>
    </row>
    <row r="674" spans="1:75" ht="13.5" customHeight="1">
      <c r="A674" s="179"/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80"/>
      <c r="O674" s="180"/>
      <c r="P674" s="180"/>
      <c r="Q674" s="179"/>
      <c r="R674" s="179"/>
      <c r="S674" s="179"/>
      <c r="T674" s="179"/>
      <c r="U674" s="182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/>
      <c r="BF674" s="179"/>
      <c r="BG674" s="179"/>
      <c r="BH674" s="179"/>
      <c r="BI674" s="179"/>
      <c r="BJ674" s="179"/>
      <c r="BK674" s="179"/>
      <c r="BL674" s="179"/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79"/>
      <c r="BW674" s="179"/>
    </row>
    <row r="675" spans="1:75" ht="13.5" customHeight="1">
      <c r="A675" s="179"/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80"/>
      <c r="O675" s="180"/>
      <c r="P675" s="180"/>
      <c r="Q675" s="179"/>
      <c r="R675" s="179"/>
      <c r="S675" s="179"/>
      <c r="T675" s="179"/>
      <c r="U675" s="182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79"/>
      <c r="BW675" s="179"/>
    </row>
    <row r="676" spans="1:75" ht="13.5" customHeight="1">
      <c r="A676" s="179"/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80"/>
      <c r="O676" s="180"/>
      <c r="P676" s="180"/>
      <c r="Q676" s="179"/>
      <c r="R676" s="179"/>
      <c r="S676" s="179"/>
      <c r="T676" s="179"/>
      <c r="U676" s="182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79"/>
      <c r="BN676" s="179"/>
      <c r="BO676" s="179"/>
      <c r="BP676" s="179"/>
      <c r="BQ676" s="179"/>
      <c r="BR676" s="179"/>
      <c r="BS676" s="179"/>
      <c r="BT676" s="179"/>
      <c r="BU676" s="179"/>
      <c r="BV676" s="179"/>
      <c r="BW676" s="179"/>
    </row>
    <row r="677" spans="1:75" ht="13.5" customHeight="1">
      <c r="A677" s="179"/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80"/>
      <c r="O677" s="180"/>
      <c r="P677" s="180"/>
      <c r="Q677" s="179"/>
      <c r="R677" s="179"/>
      <c r="S677" s="179"/>
      <c r="T677" s="179"/>
      <c r="U677" s="182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79"/>
      <c r="BN677" s="179"/>
      <c r="BO677" s="179"/>
      <c r="BP677" s="179"/>
      <c r="BQ677" s="179"/>
      <c r="BR677" s="179"/>
      <c r="BS677" s="179"/>
      <c r="BT677" s="179"/>
      <c r="BU677" s="179"/>
      <c r="BV677" s="179"/>
      <c r="BW677" s="179"/>
    </row>
    <row r="678" spans="1:75" ht="13.5" customHeight="1">
      <c r="A678" s="179"/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80"/>
      <c r="O678" s="180"/>
      <c r="P678" s="180"/>
      <c r="Q678" s="179"/>
      <c r="R678" s="179"/>
      <c r="S678" s="179"/>
      <c r="T678" s="179"/>
      <c r="U678" s="182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/>
      <c r="BH678" s="179"/>
      <c r="BI678" s="179"/>
      <c r="BJ678" s="179"/>
      <c r="BK678" s="179"/>
      <c r="BL678" s="179"/>
      <c r="BM678" s="179"/>
      <c r="BN678" s="179"/>
      <c r="BO678" s="179"/>
      <c r="BP678" s="179"/>
      <c r="BQ678" s="179"/>
      <c r="BR678" s="179"/>
      <c r="BS678" s="179"/>
      <c r="BT678" s="179"/>
      <c r="BU678" s="179"/>
      <c r="BV678" s="179"/>
      <c r="BW678" s="179"/>
    </row>
    <row r="679" spans="1:75" ht="13.5" customHeight="1">
      <c r="A679" s="179"/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80"/>
      <c r="O679" s="180"/>
      <c r="P679" s="180"/>
      <c r="Q679" s="179"/>
      <c r="R679" s="179"/>
      <c r="S679" s="179"/>
      <c r="T679" s="179"/>
      <c r="U679" s="182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179"/>
      <c r="AU679" s="179"/>
      <c r="AV679" s="179"/>
      <c r="AW679" s="179"/>
      <c r="AX679" s="179"/>
      <c r="AY679" s="179"/>
      <c r="AZ679" s="179"/>
      <c r="BA679" s="179"/>
      <c r="BB679" s="179"/>
      <c r="BC679" s="179"/>
      <c r="BD679" s="179"/>
      <c r="BE679" s="179"/>
      <c r="BF679" s="179"/>
      <c r="BG679" s="179"/>
      <c r="BH679" s="179"/>
      <c r="BI679" s="179"/>
      <c r="BJ679" s="179"/>
      <c r="BK679" s="179"/>
      <c r="BL679" s="179"/>
      <c r="BM679" s="179"/>
      <c r="BN679" s="179"/>
      <c r="BO679" s="179"/>
      <c r="BP679" s="179"/>
      <c r="BQ679" s="179"/>
      <c r="BR679" s="179"/>
      <c r="BS679" s="179"/>
      <c r="BT679" s="179"/>
      <c r="BU679" s="179"/>
      <c r="BV679" s="179"/>
      <c r="BW679" s="179"/>
    </row>
    <row r="680" spans="1:75" ht="13.5" customHeight="1">
      <c r="A680" s="179"/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80"/>
      <c r="O680" s="180"/>
      <c r="P680" s="180"/>
      <c r="Q680" s="179"/>
      <c r="R680" s="179"/>
      <c r="S680" s="179"/>
      <c r="T680" s="179"/>
      <c r="U680" s="182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  <c r="AZ680" s="179"/>
      <c r="BA680" s="179"/>
      <c r="BB680" s="179"/>
      <c r="BC680" s="179"/>
      <c r="BD680" s="179"/>
      <c r="BE680" s="179"/>
      <c r="BF680" s="179"/>
      <c r="BG680" s="179"/>
      <c r="BH680" s="179"/>
      <c r="BI680" s="179"/>
      <c r="BJ680" s="179"/>
      <c r="BK680" s="179"/>
      <c r="BL680" s="179"/>
      <c r="BM680" s="179"/>
      <c r="BN680" s="179"/>
      <c r="BO680" s="179"/>
      <c r="BP680" s="179"/>
      <c r="BQ680" s="179"/>
      <c r="BR680" s="179"/>
      <c r="BS680" s="179"/>
      <c r="BT680" s="179"/>
      <c r="BU680" s="179"/>
      <c r="BV680" s="179"/>
      <c r="BW680" s="179"/>
    </row>
    <row r="681" spans="1:75" ht="13.5" customHeight="1">
      <c r="A681" s="179"/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80"/>
      <c r="O681" s="180"/>
      <c r="P681" s="180"/>
      <c r="Q681" s="179"/>
      <c r="R681" s="179"/>
      <c r="S681" s="179"/>
      <c r="T681" s="179"/>
      <c r="U681" s="182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79"/>
      <c r="BN681" s="179"/>
      <c r="BO681" s="179"/>
      <c r="BP681" s="179"/>
      <c r="BQ681" s="179"/>
      <c r="BR681" s="179"/>
      <c r="BS681" s="179"/>
      <c r="BT681" s="179"/>
      <c r="BU681" s="179"/>
      <c r="BV681" s="179"/>
      <c r="BW681" s="179"/>
    </row>
    <row r="682" spans="1:75" ht="13.5" customHeight="1">
      <c r="A682" s="179"/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80"/>
      <c r="O682" s="180"/>
      <c r="P682" s="180"/>
      <c r="Q682" s="179"/>
      <c r="R682" s="179"/>
      <c r="S682" s="179"/>
      <c r="T682" s="179"/>
      <c r="U682" s="182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/>
      <c r="BM682" s="179"/>
      <c r="BN682" s="179"/>
      <c r="BO682" s="179"/>
      <c r="BP682" s="179"/>
      <c r="BQ682" s="179"/>
      <c r="BR682" s="179"/>
      <c r="BS682" s="179"/>
      <c r="BT682" s="179"/>
      <c r="BU682" s="179"/>
      <c r="BV682" s="179"/>
      <c r="BW682" s="179"/>
    </row>
    <row r="683" spans="1:75" ht="13.5" customHeight="1">
      <c r="A683" s="179"/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80"/>
      <c r="O683" s="180"/>
      <c r="P683" s="180"/>
      <c r="Q683" s="179"/>
      <c r="R683" s="179"/>
      <c r="S683" s="179"/>
      <c r="T683" s="179"/>
      <c r="U683" s="182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79"/>
      <c r="BN683" s="179"/>
      <c r="BO683" s="179"/>
      <c r="BP683" s="179"/>
      <c r="BQ683" s="179"/>
      <c r="BR683" s="179"/>
      <c r="BS683" s="179"/>
      <c r="BT683" s="179"/>
      <c r="BU683" s="179"/>
      <c r="BV683" s="179"/>
      <c r="BW683" s="179"/>
    </row>
    <row r="684" spans="1:75" ht="13.5" customHeight="1">
      <c r="A684" s="179"/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80"/>
      <c r="O684" s="180"/>
      <c r="P684" s="180"/>
      <c r="Q684" s="179"/>
      <c r="R684" s="179"/>
      <c r="S684" s="179"/>
      <c r="T684" s="179"/>
      <c r="U684" s="182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79"/>
      <c r="BN684" s="179"/>
      <c r="BO684" s="179"/>
      <c r="BP684" s="179"/>
      <c r="BQ684" s="179"/>
      <c r="BR684" s="179"/>
      <c r="BS684" s="179"/>
      <c r="BT684" s="179"/>
      <c r="BU684" s="179"/>
      <c r="BV684" s="179"/>
      <c r="BW684" s="179"/>
    </row>
    <row r="685" spans="1:75" ht="13.5" customHeight="1">
      <c r="A685" s="179"/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80"/>
      <c r="O685" s="180"/>
      <c r="P685" s="180"/>
      <c r="Q685" s="179"/>
      <c r="R685" s="179"/>
      <c r="S685" s="179"/>
      <c r="T685" s="179"/>
      <c r="U685" s="182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79"/>
      <c r="BN685" s="179"/>
      <c r="BO685" s="179"/>
      <c r="BP685" s="179"/>
      <c r="BQ685" s="179"/>
      <c r="BR685" s="179"/>
      <c r="BS685" s="179"/>
      <c r="BT685" s="179"/>
      <c r="BU685" s="179"/>
      <c r="BV685" s="179"/>
      <c r="BW685" s="179"/>
    </row>
    <row r="686" spans="1:75" ht="13.5" customHeight="1">
      <c r="A686" s="179"/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80"/>
      <c r="O686" s="180"/>
      <c r="P686" s="180"/>
      <c r="Q686" s="179"/>
      <c r="R686" s="179"/>
      <c r="S686" s="179"/>
      <c r="T686" s="179"/>
      <c r="U686" s="182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79"/>
      <c r="BN686" s="179"/>
      <c r="BO686" s="179"/>
      <c r="BP686" s="179"/>
      <c r="BQ686" s="179"/>
      <c r="BR686" s="179"/>
      <c r="BS686" s="179"/>
      <c r="BT686" s="179"/>
      <c r="BU686" s="179"/>
      <c r="BV686" s="179"/>
      <c r="BW686" s="179"/>
    </row>
    <row r="687" spans="1:75" ht="13.5" customHeight="1">
      <c r="A687" s="179"/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80"/>
      <c r="O687" s="180"/>
      <c r="P687" s="180"/>
      <c r="Q687" s="179"/>
      <c r="R687" s="179"/>
      <c r="S687" s="179"/>
      <c r="T687" s="179"/>
      <c r="U687" s="182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/>
      <c r="BO687" s="179"/>
      <c r="BP687" s="179"/>
      <c r="BQ687" s="179"/>
      <c r="BR687" s="179"/>
      <c r="BS687" s="179"/>
      <c r="BT687" s="179"/>
      <c r="BU687" s="179"/>
      <c r="BV687" s="179"/>
      <c r="BW687" s="179"/>
    </row>
    <row r="688" spans="1:75" ht="13.5" customHeight="1">
      <c r="A688" s="179"/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80"/>
      <c r="O688" s="180"/>
      <c r="P688" s="180"/>
      <c r="Q688" s="179"/>
      <c r="R688" s="179"/>
      <c r="S688" s="179"/>
      <c r="T688" s="179"/>
      <c r="U688" s="182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  <c r="AZ688" s="179"/>
      <c r="BA688" s="179"/>
      <c r="BB688" s="179"/>
      <c r="BC688" s="179"/>
      <c r="BD688" s="179"/>
      <c r="BE688" s="179"/>
      <c r="BF688" s="179"/>
      <c r="BG688" s="179"/>
      <c r="BH688" s="179"/>
      <c r="BI688" s="179"/>
      <c r="BJ688" s="179"/>
      <c r="BK688" s="179"/>
      <c r="BL688" s="179"/>
      <c r="BM688" s="179"/>
      <c r="BN688" s="179"/>
      <c r="BO688" s="179"/>
      <c r="BP688" s="179"/>
      <c r="BQ688" s="179"/>
      <c r="BR688" s="179"/>
      <c r="BS688" s="179"/>
      <c r="BT688" s="179"/>
      <c r="BU688" s="179"/>
      <c r="BV688" s="179"/>
      <c r="BW688" s="179"/>
    </row>
    <row r="689" spans="1:75" ht="13.5" customHeight="1">
      <c r="A689" s="179"/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80"/>
      <c r="O689" s="180"/>
      <c r="P689" s="180"/>
      <c r="Q689" s="179"/>
      <c r="R689" s="179"/>
      <c r="S689" s="179"/>
      <c r="T689" s="179"/>
      <c r="U689" s="182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79"/>
      <c r="BQ689" s="179"/>
      <c r="BR689" s="179"/>
      <c r="BS689" s="179"/>
      <c r="BT689" s="179"/>
      <c r="BU689" s="179"/>
      <c r="BV689" s="179"/>
      <c r="BW689" s="179"/>
    </row>
    <row r="690" spans="1:75" ht="13.5" customHeight="1">
      <c r="A690" s="179"/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80"/>
      <c r="O690" s="180"/>
      <c r="P690" s="180"/>
      <c r="Q690" s="179"/>
      <c r="R690" s="179"/>
      <c r="S690" s="179"/>
      <c r="T690" s="179"/>
      <c r="U690" s="182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79"/>
      <c r="BQ690" s="179"/>
      <c r="BR690" s="179"/>
      <c r="BS690" s="179"/>
      <c r="BT690" s="179"/>
      <c r="BU690" s="179"/>
      <c r="BV690" s="179"/>
      <c r="BW690" s="179"/>
    </row>
    <row r="691" spans="1:75" ht="13.5" customHeight="1">
      <c r="A691" s="179"/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80"/>
      <c r="O691" s="180"/>
      <c r="P691" s="180"/>
      <c r="Q691" s="179"/>
      <c r="R691" s="179"/>
      <c r="S691" s="179"/>
      <c r="T691" s="179"/>
      <c r="U691" s="182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79"/>
      <c r="BQ691" s="179"/>
      <c r="BR691" s="179"/>
      <c r="BS691" s="179"/>
      <c r="BT691" s="179"/>
      <c r="BU691" s="179"/>
      <c r="BV691" s="179"/>
      <c r="BW691" s="179"/>
    </row>
    <row r="692" spans="1:75" ht="13.5" customHeight="1">
      <c r="A692" s="179"/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80"/>
      <c r="O692" s="180"/>
      <c r="P692" s="180"/>
      <c r="Q692" s="179"/>
      <c r="R692" s="179"/>
      <c r="S692" s="179"/>
      <c r="T692" s="179"/>
      <c r="U692" s="182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79"/>
      <c r="BQ692" s="179"/>
      <c r="BR692" s="179"/>
      <c r="BS692" s="179"/>
      <c r="BT692" s="179"/>
      <c r="BU692" s="179"/>
      <c r="BV692" s="179"/>
      <c r="BW692" s="179"/>
    </row>
    <row r="693" spans="1:75" ht="13.5" customHeight="1">
      <c r="A693" s="179"/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80"/>
      <c r="O693" s="180"/>
      <c r="P693" s="180"/>
      <c r="Q693" s="179"/>
      <c r="R693" s="179"/>
      <c r="S693" s="179"/>
      <c r="T693" s="179"/>
      <c r="U693" s="182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/>
      <c r="BO693" s="179"/>
      <c r="BP693" s="179"/>
      <c r="BQ693" s="179"/>
      <c r="BR693" s="179"/>
      <c r="BS693" s="179"/>
      <c r="BT693" s="179"/>
      <c r="BU693" s="179"/>
      <c r="BV693" s="179"/>
      <c r="BW693" s="179"/>
    </row>
    <row r="694" spans="1:75" ht="13.5" customHeight="1">
      <c r="A694" s="179"/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80"/>
      <c r="O694" s="180"/>
      <c r="P694" s="180"/>
      <c r="Q694" s="179"/>
      <c r="R694" s="179"/>
      <c r="S694" s="179"/>
      <c r="T694" s="179"/>
      <c r="U694" s="182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  <c r="AZ694" s="179"/>
      <c r="BA694" s="179"/>
      <c r="BB694" s="179"/>
      <c r="BC694" s="179"/>
      <c r="BD694" s="179"/>
      <c r="BE694" s="179"/>
      <c r="BF694" s="179"/>
      <c r="BG694" s="179"/>
      <c r="BH694" s="179"/>
      <c r="BI694" s="179"/>
      <c r="BJ694" s="179"/>
      <c r="BK694" s="179"/>
      <c r="BL694" s="179"/>
      <c r="BM694" s="179"/>
      <c r="BN694" s="179"/>
      <c r="BO694" s="179"/>
      <c r="BP694" s="179"/>
      <c r="BQ694" s="179"/>
      <c r="BR694" s="179"/>
      <c r="BS694" s="179"/>
      <c r="BT694" s="179"/>
      <c r="BU694" s="179"/>
      <c r="BV694" s="179"/>
      <c r="BW694" s="179"/>
    </row>
    <row r="695" spans="1:75" ht="13.5" customHeight="1">
      <c r="A695" s="179"/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80"/>
      <c r="O695" s="180"/>
      <c r="P695" s="180"/>
      <c r="Q695" s="179"/>
      <c r="R695" s="179"/>
      <c r="S695" s="179"/>
      <c r="T695" s="179"/>
      <c r="U695" s="182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  <c r="AZ695" s="179"/>
      <c r="BA695" s="179"/>
      <c r="BB695" s="179"/>
      <c r="BC695" s="179"/>
      <c r="BD695" s="179"/>
      <c r="BE695" s="179"/>
      <c r="BF695" s="179"/>
      <c r="BG695" s="179"/>
      <c r="BH695" s="179"/>
      <c r="BI695" s="179"/>
      <c r="BJ695" s="179"/>
      <c r="BK695" s="179"/>
      <c r="BL695" s="179"/>
      <c r="BM695" s="179"/>
      <c r="BN695" s="179"/>
      <c r="BO695" s="179"/>
      <c r="BP695" s="179"/>
      <c r="BQ695" s="179"/>
      <c r="BR695" s="179"/>
      <c r="BS695" s="179"/>
      <c r="BT695" s="179"/>
      <c r="BU695" s="179"/>
      <c r="BV695" s="179"/>
      <c r="BW695" s="179"/>
    </row>
    <row r="696" spans="1:75" ht="13.5" customHeight="1">
      <c r="A696" s="179"/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80"/>
      <c r="O696" s="180"/>
      <c r="P696" s="180"/>
      <c r="Q696" s="179"/>
      <c r="R696" s="179"/>
      <c r="S696" s="179"/>
      <c r="T696" s="179"/>
      <c r="U696" s="182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/>
      <c r="BL696" s="179"/>
      <c r="BM696" s="179"/>
      <c r="BN696" s="179"/>
      <c r="BO696" s="179"/>
      <c r="BP696" s="179"/>
      <c r="BQ696" s="179"/>
      <c r="BR696" s="179"/>
      <c r="BS696" s="179"/>
      <c r="BT696" s="179"/>
      <c r="BU696" s="179"/>
      <c r="BV696" s="179"/>
      <c r="BW696" s="179"/>
    </row>
    <row r="697" spans="1:75" ht="13.5" customHeight="1">
      <c r="A697" s="179"/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80"/>
      <c r="O697" s="180"/>
      <c r="P697" s="180"/>
      <c r="Q697" s="179"/>
      <c r="R697" s="179"/>
      <c r="S697" s="179"/>
      <c r="T697" s="179"/>
      <c r="U697" s="182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79"/>
      <c r="BN697" s="179"/>
      <c r="BO697" s="179"/>
      <c r="BP697" s="179"/>
      <c r="BQ697" s="179"/>
      <c r="BR697" s="179"/>
      <c r="BS697" s="179"/>
      <c r="BT697" s="179"/>
      <c r="BU697" s="179"/>
      <c r="BV697" s="179"/>
      <c r="BW697" s="179"/>
    </row>
    <row r="698" spans="1:75" ht="13.5" customHeight="1">
      <c r="A698" s="179"/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80"/>
      <c r="O698" s="180"/>
      <c r="P698" s="180"/>
      <c r="Q698" s="179"/>
      <c r="R698" s="179"/>
      <c r="S698" s="179"/>
      <c r="T698" s="179"/>
      <c r="U698" s="182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79"/>
      <c r="BN698" s="179"/>
      <c r="BO698" s="179"/>
      <c r="BP698" s="179"/>
      <c r="BQ698" s="179"/>
      <c r="BR698" s="179"/>
      <c r="BS698" s="179"/>
      <c r="BT698" s="179"/>
      <c r="BU698" s="179"/>
      <c r="BV698" s="179"/>
      <c r="BW698" s="179"/>
    </row>
    <row r="699" spans="1:75" ht="13.5" customHeight="1">
      <c r="A699" s="179"/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80"/>
      <c r="O699" s="180"/>
      <c r="P699" s="180"/>
      <c r="Q699" s="179"/>
      <c r="R699" s="179"/>
      <c r="S699" s="179"/>
      <c r="T699" s="179"/>
      <c r="U699" s="182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79"/>
      <c r="BN699" s="179"/>
      <c r="BO699" s="179"/>
      <c r="BP699" s="179"/>
      <c r="BQ699" s="179"/>
      <c r="BR699" s="179"/>
      <c r="BS699" s="179"/>
      <c r="BT699" s="179"/>
      <c r="BU699" s="179"/>
      <c r="BV699" s="179"/>
      <c r="BW699" s="179"/>
    </row>
    <row r="700" spans="1:75" ht="13.5" customHeight="1">
      <c r="A700" s="179"/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80"/>
      <c r="O700" s="180"/>
      <c r="P700" s="180"/>
      <c r="Q700" s="179"/>
      <c r="R700" s="179"/>
      <c r="S700" s="179"/>
      <c r="T700" s="179"/>
      <c r="U700" s="182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79"/>
      <c r="BN700" s="179"/>
      <c r="BO700" s="179"/>
      <c r="BP700" s="179"/>
      <c r="BQ700" s="179"/>
      <c r="BR700" s="179"/>
      <c r="BS700" s="179"/>
      <c r="BT700" s="179"/>
      <c r="BU700" s="179"/>
      <c r="BV700" s="179"/>
      <c r="BW700" s="179"/>
    </row>
    <row r="701" spans="1:75" ht="13.5" customHeight="1">
      <c r="A701" s="179"/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80"/>
      <c r="O701" s="180"/>
      <c r="P701" s="180"/>
      <c r="Q701" s="179"/>
      <c r="R701" s="179"/>
      <c r="S701" s="179"/>
      <c r="T701" s="179"/>
      <c r="U701" s="182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79"/>
      <c r="BN701" s="179"/>
      <c r="BO701" s="179"/>
      <c r="BP701" s="179"/>
      <c r="BQ701" s="179"/>
      <c r="BR701" s="179"/>
      <c r="BS701" s="179"/>
      <c r="BT701" s="179"/>
      <c r="BU701" s="179"/>
      <c r="BV701" s="179"/>
      <c r="BW701" s="179"/>
    </row>
    <row r="702" spans="1:75" ht="13.5" customHeight="1">
      <c r="A702" s="179"/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80"/>
      <c r="O702" s="180"/>
      <c r="P702" s="180"/>
      <c r="Q702" s="179"/>
      <c r="R702" s="179"/>
      <c r="S702" s="179"/>
      <c r="T702" s="179"/>
      <c r="U702" s="182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179"/>
      <c r="AU702" s="179"/>
      <c r="AV702" s="179"/>
      <c r="AW702" s="179"/>
      <c r="AX702" s="179"/>
      <c r="AY702" s="179"/>
      <c r="AZ702" s="179"/>
      <c r="BA702" s="179"/>
      <c r="BB702" s="179"/>
      <c r="BC702" s="179"/>
      <c r="BD702" s="179"/>
      <c r="BE702" s="179"/>
      <c r="BF702" s="179"/>
      <c r="BG702" s="179"/>
      <c r="BH702" s="179"/>
      <c r="BI702" s="179"/>
      <c r="BJ702" s="179"/>
      <c r="BK702" s="179"/>
      <c r="BL702" s="179"/>
      <c r="BM702" s="179"/>
      <c r="BN702" s="179"/>
      <c r="BO702" s="179"/>
      <c r="BP702" s="179"/>
      <c r="BQ702" s="179"/>
      <c r="BR702" s="179"/>
      <c r="BS702" s="179"/>
      <c r="BT702" s="179"/>
      <c r="BU702" s="179"/>
      <c r="BV702" s="179"/>
      <c r="BW702" s="179"/>
    </row>
    <row r="703" spans="1:75" ht="13.5" customHeight="1">
      <c r="A703" s="179"/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80"/>
      <c r="O703" s="180"/>
      <c r="P703" s="180"/>
      <c r="Q703" s="179"/>
      <c r="R703" s="179"/>
      <c r="S703" s="179"/>
      <c r="T703" s="179"/>
      <c r="U703" s="182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  <c r="AZ703" s="179"/>
      <c r="BA703" s="179"/>
      <c r="BB703" s="179"/>
      <c r="BC703" s="179"/>
      <c r="BD703" s="179"/>
      <c r="BE703" s="179"/>
      <c r="BF703" s="179"/>
      <c r="BG703" s="179"/>
      <c r="BH703" s="179"/>
      <c r="BI703" s="179"/>
      <c r="BJ703" s="179"/>
      <c r="BK703" s="179"/>
      <c r="BL703" s="179"/>
      <c r="BM703" s="179"/>
      <c r="BN703" s="179"/>
      <c r="BO703" s="179"/>
      <c r="BP703" s="179"/>
      <c r="BQ703" s="179"/>
      <c r="BR703" s="179"/>
      <c r="BS703" s="179"/>
      <c r="BT703" s="179"/>
      <c r="BU703" s="179"/>
      <c r="BV703" s="179"/>
      <c r="BW703" s="179"/>
    </row>
    <row r="704" spans="1:75" ht="13.5" customHeight="1">
      <c r="A704" s="179"/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80"/>
      <c r="O704" s="180"/>
      <c r="P704" s="180"/>
      <c r="Q704" s="179"/>
      <c r="R704" s="179"/>
      <c r="S704" s="179"/>
      <c r="T704" s="179"/>
      <c r="U704" s="182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79"/>
      <c r="BQ704" s="179"/>
      <c r="BR704" s="179"/>
      <c r="BS704" s="179"/>
      <c r="BT704" s="179"/>
      <c r="BU704" s="179"/>
      <c r="BV704" s="179"/>
      <c r="BW704" s="179"/>
    </row>
    <row r="705" spans="1:75" ht="13.5" customHeight="1">
      <c r="A705" s="179"/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80"/>
      <c r="O705" s="180"/>
      <c r="P705" s="180"/>
      <c r="Q705" s="179"/>
      <c r="R705" s="179"/>
      <c r="S705" s="179"/>
      <c r="T705" s="179"/>
      <c r="U705" s="182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/>
      <c r="BL705" s="179"/>
      <c r="BM705" s="179"/>
      <c r="BN705" s="179"/>
      <c r="BO705" s="179"/>
      <c r="BP705" s="179"/>
      <c r="BQ705" s="179"/>
      <c r="BR705" s="179"/>
      <c r="BS705" s="179"/>
      <c r="BT705" s="179"/>
      <c r="BU705" s="179"/>
      <c r="BV705" s="179"/>
      <c r="BW705" s="179"/>
    </row>
    <row r="706" spans="1:75" ht="13.5" customHeight="1">
      <c r="A706" s="179"/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80"/>
      <c r="O706" s="180"/>
      <c r="P706" s="180"/>
      <c r="Q706" s="179"/>
      <c r="R706" s="179"/>
      <c r="S706" s="179"/>
      <c r="T706" s="179"/>
      <c r="U706" s="182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/>
      <c r="BL706" s="179"/>
      <c r="BM706" s="179"/>
      <c r="BN706" s="179"/>
      <c r="BO706" s="179"/>
      <c r="BP706" s="179"/>
      <c r="BQ706" s="179"/>
      <c r="BR706" s="179"/>
      <c r="BS706" s="179"/>
      <c r="BT706" s="179"/>
      <c r="BU706" s="179"/>
      <c r="BV706" s="179"/>
      <c r="BW706" s="179"/>
    </row>
    <row r="707" spans="1:75" ht="13.5" customHeight="1">
      <c r="A707" s="179"/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80"/>
      <c r="O707" s="180"/>
      <c r="P707" s="180"/>
      <c r="Q707" s="179"/>
      <c r="R707" s="179"/>
      <c r="S707" s="179"/>
      <c r="T707" s="179"/>
      <c r="U707" s="182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79"/>
      <c r="AW707" s="179"/>
      <c r="AX707" s="179"/>
      <c r="AY707" s="179"/>
      <c r="AZ707" s="179"/>
      <c r="BA707" s="179"/>
      <c r="BB707" s="179"/>
      <c r="BC707" s="179"/>
      <c r="BD707" s="179"/>
      <c r="BE707" s="179"/>
      <c r="BF707" s="179"/>
      <c r="BG707" s="179"/>
      <c r="BH707" s="179"/>
      <c r="BI707" s="179"/>
      <c r="BJ707" s="179"/>
      <c r="BK707" s="179"/>
      <c r="BL707" s="179"/>
      <c r="BM707" s="179"/>
      <c r="BN707" s="179"/>
      <c r="BO707" s="179"/>
      <c r="BP707" s="179"/>
      <c r="BQ707" s="179"/>
      <c r="BR707" s="179"/>
      <c r="BS707" s="179"/>
      <c r="BT707" s="179"/>
      <c r="BU707" s="179"/>
      <c r="BV707" s="179"/>
      <c r="BW707" s="179"/>
    </row>
    <row r="708" spans="1:75" ht="13.5" customHeight="1">
      <c r="A708" s="179"/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80"/>
      <c r="O708" s="180"/>
      <c r="P708" s="180"/>
      <c r="Q708" s="179"/>
      <c r="R708" s="179"/>
      <c r="S708" s="179"/>
      <c r="T708" s="179"/>
      <c r="U708" s="182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79"/>
      <c r="BW708" s="179"/>
    </row>
    <row r="709" spans="1:75" ht="13.5" customHeight="1">
      <c r="A709" s="179"/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80"/>
      <c r="O709" s="180"/>
      <c r="P709" s="180"/>
      <c r="Q709" s="179"/>
      <c r="R709" s="179"/>
      <c r="S709" s="179"/>
      <c r="T709" s="179"/>
      <c r="U709" s="182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/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79"/>
      <c r="BQ709" s="179"/>
      <c r="BR709" s="179"/>
      <c r="BS709" s="179"/>
      <c r="BT709" s="179"/>
      <c r="BU709" s="179"/>
      <c r="BV709" s="179"/>
      <c r="BW709" s="179"/>
    </row>
    <row r="710" spans="1:75" ht="13.5" customHeight="1">
      <c r="A710" s="179"/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80"/>
      <c r="O710" s="180"/>
      <c r="P710" s="180"/>
      <c r="Q710" s="179"/>
      <c r="R710" s="179"/>
      <c r="S710" s="179"/>
      <c r="T710" s="179"/>
      <c r="U710" s="182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/>
      <c r="BH710" s="179"/>
      <c r="BI710" s="179"/>
      <c r="BJ710" s="179"/>
      <c r="BK710" s="179"/>
      <c r="BL710" s="179"/>
      <c r="BM710" s="179"/>
      <c r="BN710" s="179"/>
      <c r="BO710" s="179"/>
      <c r="BP710" s="179"/>
      <c r="BQ710" s="179"/>
      <c r="BR710" s="179"/>
      <c r="BS710" s="179"/>
      <c r="BT710" s="179"/>
      <c r="BU710" s="179"/>
      <c r="BV710" s="179"/>
      <c r="BW710" s="179"/>
    </row>
    <row r="711" spans="1:75" ht="13.5" customHeight="1">
      <c r="A711" s="179"/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80"/>
      <c r="O711" s="180"/>
      <c r="P711" s="180"/>
      <c r="Q711" s="179"/>
      <c r="R711" s="179"/>
      <c r="S711" s="179"/>
      <c r="T711" s="179"/>
      <c r="U711" s="182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79"/>
      <c r="BQ711" s="179"/>
      <c r="BR711" s="179"/>
      <c r="BS711" s="179"/>
      <c r="BT711" s="179"/>
      <c r="BU711" s="179"/>
      <c r="BV711" s="179"/>
      <c r="BW711" s="179"/>
    </row>
    <row r="712" spans="1:75" ht="13.5" customHeight="1">
      <c r="A712" s="179"/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80"/>
      <c r="O712" s="180"/>
      <c r="P712" s="180"/>
      <c r="Q712" s="179"/>
      <c r="R712" s="179"/>
      <c r="S712" s="179"/>
      <c r="T712" s="179"/>
      <c r="U712" s="182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79"/>
      <c r="BQ712" s="179"/>
      <c r="BR712" s="179"/>
      <c r="BS712" s="179"/>
      <c r="BT712" s="179"/>
      <c r="BU712" s="179"/>
      <c r="BV712" s="179"/>
      <c r="BW712" s="179"/>
    </row>
    <row r="713" spans="1:75" ht="13.5" customHeight="1">
      <c r="A713" s="179"/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80"/>
      <c r="O713" s="180"/>
      <c r="P713" s="180"/>
      <c r="Q713" s="179"/>
      <c r="R713" s="179"/>
      <c r="S713" s="179"/>
      <c r="T713" s="179"/>
      <c r="U713" s="182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79"/>
      <c r="BQ713" s="179"/>
      <c r="BR713" s="179"/>
      <c r="BS713" s="179"/>
      <c r="BT713" s="179"/>
      <c r="BU713" s="179"/>
      <c r="BV713" s="179"/>
      <c r="BW713" s="179"/>
    </row>
    <row r="714" spans="1:75" ht="13.5" customHeight="1">
      <c r="A714" s="179"/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80"/>
      <c r="O714" s="180"/>
      <c r="P714" s="180"/>
      <c r="Q714" s="179"/>
      <c r="R714" s="179"/>
      <c r="S714" s="179"/>
      <c r="T714" s="179"/>
      <c r="U714" s="182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79"/>
      <c r="BQ714" s="179"/>
      <c r="BR714" s="179"/>
      <c r="BS714" s="179"/>
      <c r="BT714" s="179"/>
      <c r="BU714" s="179"/>
      <c r="BV714" s="179"/>
      <c r="BW714" s="179"/>
    </row>
    <row r="715" spans="1:75" ht="13.5" customHeight="1">
      <c r="A715" s="179"/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80"/>
      <c r="O715" s="180"/>
      <c r="P715" s="180"/>
      <c r="Q715" s="179"/>
      <c r="R715" s="179"/>
      <c r="S715" s="179"/>
      <c r="T715" s="179"/>
      <c r="U715" s="182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79"/>
      <c r="AP715" s="179"/>
      <c r="AQ715" s="179"/>
      <c r="AR715" s="179"/>
      <c r="AS715" s="179"/>
      <c r="AT715" s="179"/>
      <c r="AU715" s="179"/>
      <c r="AV715" s="179"/>
      <c r="AW715" s="179"/>
      <c r="AX715" s="179"/>
      <c r="AY715" s="179"/>
      <c r="AZ715" s="179"/>
      <c r="BA715" s="179"/>
      <c r="BB715" s="179"/>
      <c r="BC715" s="179"/>
      <c r="BD715" s="179"/>
      <c r="BE715" s="179"/>
      <c r="BF715" s="179"/>
      <c r="BG715" s="179"/>
      <c r="BH715" s="179"/>
      <c r="BI715" s="179"/>
      <c r="BJ715" s="179"/>
      <c r="BK715" s="179"/>
      <c r="BL715" s="179"/>
      <c r="BM715" s="179"/>
      <c r="BN715" s="179"/>
      <c r="BO715" s="179"/>
      <c r="BP715" s="179"/>
      <c r="BQ715" s="179"/>
      <c r="BR715" s="179"/>
      <c r="BS715" s="179"/>
      <c r="BT715" s="179"/>
      <c r="BU715" s="179"/>
      <c r="BV715" s="179"/>
      <c r="BW715" s="179"/>
    </row>
    <row r="716" spans="1:75" ht="13.5" customHeight="1">
      <c r="A716" s="179"/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80"/>
      <c r="O716" s="180"/>
      <c r="P716" s="180"/>
      <c r="Q716" s="179"/>
      <c r="R716" s="179"/>
      <c r="S716" s="179"/>
      <c r="T716" s="179"/>
      <c r="U716" s="182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/>
      <c r="BJ716" s="179"/>
      <c r="BK716" s="179"/>
      <c r="BL716" s="179"/>
      <c r="BM716" s="179"/>
      <c r="BN716" s="179"/>
      <c r="BO716" s="179"/>
      <c r="BP716" s="179"/>
      <c r="BQ716" s="179"/>
      <c r="BR716" s="179"/>
      <c r="BS716" s="179"/>
      <c r="BT716" s="179"/>
      <c r="BU716" s="179"/>
      <c r="BV716" s="179"/>
      <c r="BW716" s="179"/>
    </row>
    <row r="717" spans="1:75" ht="13.5" customHeight="1">
      <c r="A717" s="179"/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80"/>
      <c r="O717" s="180"/>
      <c r="P717" s="180"/>
      <c r="Q717" s="179"/>
      <c r="R717" s="179"/>
      <c r="S717" s="179"/>
      <c r="T717" s="179"/>
      <c r="U717" s="182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  <c r="AZ717" s="179"/>
      <c r="BA717" s="179"/>
      <c r="BB717" s="179"/>
      <c r="BC717" s="179"/>
      <c r="BD717" s="179"/>
      <c r="BE717" s="179"/>
      <c r="BF717" s="179"/>
      <c r="BG717" s="179"/>
      <c r="BH717" s="179"/>
      <c r="BI717" s="179"/>
      <c r="BJ717" s="179"/>
      <c r="BK717" s="179"/>
      <c r="BL717" s="179"/>
      <c r="BM717" s="179"/>
      <c r="BN717" s="179"/>
      <c r="BO717" s="179"/>
      <c r="BP717" s="179"/>
      <c r="BQ717" s="179"/>
      <c r="BR717" s="179"/>
      <c r="BS717" s="179"/>
      <c r="BT717" s="179"/>
      <c r="BU717" s="179"/>
      <c r="BV717" s="179"/>
      <c r="BW717" s="179"/>
    </row>
    <row r="718" spans="1:75" ht="13.5" customHeight="1">
      <c r="A718" s="179"/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80"/>
      <c r="O718" s="180"/>
      <c r="P718" s="180"/>
      <c r="Q718" s="179"/>
      <c r="R718" s="179"/>
      <c r="S718" s="179"/>
      <c r="T718" s="179"/>
      <c r="U718" s="182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/>
      <c r="BJ718" s="179"/>
      <c r="BK718" s="179"/>
      <c r="BL718" s="179"/>
      <c r="BM718" s="179"/>
      <c r="BN718" s="179"/>
      <c r="BO718" s="179"/>
      <c r="BP718" s="179"/>
      <c r="BQ718" s="179"/>
      <c r="BR718" s="179"/>
      <c r="BS718" s="179"/>
      <c r="BT718" s="179"/>
      <c r="BU718" s="179"/>
      <c r="BV718" s="179"/>
      <c r="BW718" s="179"/>
    </row>
    <row r="719" spans="1:75" ht="13.5" customHeight="1">
      <c r="A719" s="179"/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80"/>
      <c r="O719" s="180"/>
      <c r="P719" s="180"/>
      <c r="Q719" s="179"/>
      <c r="R719" s="179"/>
      <c r="S719" s="179"/>
      <c r="T719" s="179"/>
      <c r="U719" s="182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/>
      <c r="BJ719" s="179"/>
      <c r="BK719" s="179"/>
      <c r="BL719" s="179"/>
      <c r="BM719" s="179"/>
      <c r="BN719" s="179"/>
      <c r="BO719" s="179"/>
      <c r="BP719" s="179"/>
      <c r="BQ719" s="179"/>
      <c r="BR719" s="179"/>
      <c r="BS719" s="179"/>
      <c r="BT719" s="179"/>
      <c r="BU719" s="179"/>
      <c r="BV719" s="179"/>
      <c r="BW719" s="179"/>
    </row>
    <row r="720" spans="1:75" ht="13.5" customHeight="1">
      <c r="A720" s="179"/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80"/>
      <c r="O720" s="180"/>
      <c r="P720" s="180"/>
      <c r="Q720" s="179"/>
      <c r="R720" s="179"/>
      <c r="S720" s="179"/>
      <c r="T720" s="179"/>
      <c r="U720" s="182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79"/>
      <c r="BB720" s="179"/>
      <c r="BC720" s="179"/>
      <c r="BD720" s="179"/>
      <c r="BE720" s="179"/>
      <c r="BF720" s="179"/>
      <c r="BG720" s="179"/>
      <c r="BH720" s="179"/>
      <c r="BI720" s="179"/>
      <c r="BJ720" s="179"/>
      <c r="BK720" s="179"/>
      <c r="BL720" s="179"/>
      <c r="BM720" s="179"/>
      <c r="BN720" s="179"/>
      <c r="BO720" s="179"/>
      <c r="BP720" s="179"/>
      <c r="BQ720" s="179"/>
      <c r="BR720" s="179"/>
      <c r="BS720" s="179"/>
      <c r="BT720" s="179"/>
      <c r="BU720" s="179"/>
      <c r="BV720" s="179"/>
      <c r="BW720" s="179"/>
    </row>
    <row r="721" spans="1:75" ht="13.5" customHeight="1">
      <c r="A721" s="179"/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80"/>
      <c r="O721" s="180"/>
      <c r="P721" s="180"/>
      <c r="Q721" s="179"/>
      <c r="R721" s="179"/>
      <c r="S721" s="179"/>
      <c r="T721" s="179"/>
      <c r="U721" s="182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79"/>
      <c r="AW721" s="179"/>
      <c r="AX721" s="179"/>
      <c r="AY721" s="179"/>
      <c r="AZ721" s="179"/>
      <c r="BA721" s="179"/>
      <c r="BB721" s="179"/>
      <c r="BC721" s="179"/>
      <c r="BD721" s="179"/>
      <c r="BE721" s="179"/>
      <c r="BF721" s="179"/>
      <c r="BG721" s="179"/>
      <c r="BH721" s="179"/>
      <c r="BI721" s="179"/>
      <c r="BJ721" s="179"/>
      <c r="BK721" s="179"/>
      <c r="BL721" s="179"/>
      <c r="BM721" s="179"/>
      <c r="BN721" s="179"/>
      <c r="BO721" s="179"/>
      <c r="BP721" s="179"/>
      <c r="BQ721" s="179"/>
      <c r="BR721" s="179"/>
      <c r="BS721" s="179"/>
      <c r="BT721" s="179"/>
      <c r="BU721" s="179"/>
      <c r="BV721" s="179"/>
      <c r="BW721" s="179"/>
    </row>
    <row r="722" spans="1:75" ht="13.5" customHeight="1">
      <c r="A722" s="179"/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80"/>
      <c r="O722" s="180"/>
      <c r="P722" s="180"/>
      <c r="Q722" s="179"/>
      <c r="R722" s="179"/>
      <c r="S722" s="179"/>
      <c r="T722" s="179"/>
      <c r="U722" s="182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79"/>
      <c r="BQ722" s="179"/>
      <c r="BR722" s="179"/>
      <c r="BS722" s="179"/>
      <c r="BT722" s="179"/>
      <c r="BU722" s="179"/>
      <c r="BV722" s="179"/>
      <c r="BW722" s="179"/>
    </row>
    <row r="723" spans="1:75" ht="13.5" customHeight="1">
      <c r="A723" s="179"/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80"/>
      <c r="O723" s="180"/>
      <c r="P723" s="180"/>
      <c r="Q723" s="179"/>
      <c r="R723" s="179"/>
      <c r="S723" s="179"/>
      <c r="T723" s="179"/>
      <c r="U723" s="182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79"/>
      <c r="BU723" s="179"/>
      <c r="BV723" s="179"/>
      <c r="BW723" s="179"/>
    </row>
    <row r="724" spans="1:75" ht="13.5" customHeight="1">
      <c r="A724" s="179"/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80"/>
      <c r="O724" s="180"/>
      <c r="P724" s="180"/>
      <c r="Q724" s="179"/>
      <c r="R724" s="179"/>
      <c r="S724" s="179"/>
      <c r="T724" s="179"/>
      <c r="U724" s="182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79"/>
      <c r="BQ724" s="179"/>
      <c r="BR724" s="179"/>
      <c r="BS724" s="179"/>
      <c r="BT724" s="179"/>
      <c r="BU724" s="179"/>
      <c r="BV724" s="179"/>
      <c r="BW724" s="179"/>
    </row>
    <row r="725" spans="1:75" ht="13.5" customHeight="1">
      <c r="A725" s="179"/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80"/>
      <c r="O725" s="180"/>
      <c r="P725" s="180"/>
      <c r="Q725" s="179"/>
      <c r="R725" s="179"/>
      <c r="S725" s="179"/>
      <c r="T725" s="179"/>
      <c r="U725" s="182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79"/>
      <c r="BB725" s="179"/>
      <c r="BC725" s="179"/>
      <c r="BD725" s="179"/>
      <c r="BE725" s="179"/>
      <c r="BF725" s="179"/>
      <c r="BG725" s="179"/>
      <c r="BH725" s="179"/>
      <c r="BI725" s="179"/>
      <c r="BJ725" s="179"/>
      <c r="BK725" s="179"/>
      <c r="BL725" s="179"/>
      <c r="BM725" s="179"/>
      <c r="BN725" s="179"/>
      <c r="BO725" s="179"/>
      <c r="BP725" s="179"/>
      <c r="BQ725" s="179"/>
      <c r="BR725" s="179"/>
      <c r="BS725" s="179"/>
      <c r="BT725" s="179"/>
      <c r="BU725" s="179"/>
      <c r="BV725" s="179"/>
      <c r="BW725" s="179"/>
    </row>
    <row r="726" spans="1:75" ht="13.5" customHeight="1">
      <c r="A726" s="179"/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80"/>
      <c r="O726" s="180"/>
      <c r="P726" s="180"/>
      <c r="Q726" s="179"/>
      <c r="R726" s="179"/>
      <c r="S726" s="179"/>
      <c r="T726" s="179"/>
      <c r="U726" s="182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79"/>
      <c r="BB726" s="179"/>
      <c r="BC726" s="179"/>
      <c r="BD726" s="179"/>
      <c r="BE726" s="179"/>
      <c r="BF726" s="179"/>
      <c r="BG726" s="179"/>
      <c r="BH726" s="179"/>
      <c r="BI726" s="179"/>
      <c r="BJ726" s="179"/>
      <c r="BK726" s="179"/>
      <c r="BL726" s="179"/>
      <c r="BM726" s="179"/>
      <c r="BN726" s="179"/>
      <c r="BO726" s="179"/>
      <c r="BP726" s="179"/>
      <c r="BQ726" s="179"/>
      <c r="BR726" s="179"/>
      <c r="BS726" s="179"/>
      <c r="BT726" s="179"/>
      <c r="BU726" s="179"/>
      <c r="BV726" s="179"/>
      <c r="BW726" s="179"/>
    </row>
    <row r="727" spans="1:75" ht="13.5" customHeight="1">
      <c r="A727" s="179"/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80"/>
      <c r="O727" s="180"/>
      <c r="P727" s="180"/>
      <c r="Q727" s="179"/>
      <c r="R727" s="179"/>
      <c r="S727" s="179"/>
      <c r="T727" s="179"/>
      <c r="U727" s="182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  <c r="AZ727" s="179"/>
      <c r="BA727" s="179"/>
      <c r="BB727" s="179"/>
      <c r="BC727" s="179"/>
      <c r="BD727" s="179"/>
      <c r="BE727" s="179"/>
      <c r="BF727" s="179"/>
      <c r="BG727" s="179"/>
      <c r="BH727" s="179"/>
      <c r="BI727" s="179"/>
      <c r="BJ727" s="179"/>
      <c r="BK727" s="179"/>
      <c r="BL727" s="179"/>
      <c r="BM727" s="179"/>
      <c r="BN727" s="179"/>
      <c r="BO727" s="179"/>
      <c r="BP727" s="179"/>
      <c r="BQ727" s="179"/>
      <c r="BR727" s="179"/>
      <c r="BS727" s="179"/>
      <c r="BT727" s="179"/>
      <c r="BU727" s="179"/>
      <c r="BV727" s="179"/>
      <c r="BW727" s="179"/>
    </row>
    <row r="728" spans="1:75" ht="13.5" customHeight="1">
      <c r="A728" s="179"/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80"/>
      <c r="O728" s="180"/>
      <c r="P728" s="180"/>
      <c r="Q728" s="179"/>
      <c r="R728" s="179"/>
      <c r="S728" s="179"/>
      <c r="T728" s="179"/>
      <c r="U728" s="182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  <c r="AZ728" s="179"/>
      <c r="BA728" s="179"/>
      <c r="BB728" s="179"/>
      <c r="BC728" s="179"/>
      <c r="BD728" s="179"/>
      <c r="BE728" s="179"/>
      <c r="BF728" s="179"/>
      <c r="BG728" s="179"/>
      <c r="BH728" s="179"/>
      <c r="BI728" s="179"/>
      <c r="BJ728" s="179"/>
      <c r="BK728" s="179"/>
      <c r="BL728" s="179"/>
      <c r="BM728" s="179"/>
      <c r="BN728" s="179"/>
      <c r="BO728" s="179"/>
      <c r="BP728" s="179"/>
      <c r="BQ728" s="179"/>
      <c r="BR728" s="179"/>
      <c r="BS728" s="179"/>
      <c r="BT728" s="179"/>
      <c r="BU728" s="179"/>
      <c r="BV728" s="179"/>
      <c r="BW728" s="179"/>
    </row>
    <row r="729" spans="1:75" ht="13.5" customHeight="1">
      <c r="A729" s="179"/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80"/>
      <c r="O729" s="180"/>
      <c r="P729" s="180"/>
      <c r="Q729" s="179"/>
      <c r="R729" s="179"/>
      <c r="S729" s="179"/>
      <c r="T729" s="179"/>
      <c r="U729" s="182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79"/>
      <c r="BQ729" s="179"/>
      <c r="BR729" s="179"/>
      <c r="BS729" s="179"/>
      <c r="BT729" s="179"/>
      <c r="BU729" s="179"/>
      <c r="BV729" s="179"/>
      <c r="BW729" s="179"/>
    </row>
    <row r="730" spans="1:75" ht="13.5" customHeight="1">
      <c r="A730" s="179"/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80"/>
      <c r="O730" s="180"/>
      <c r="P730" s="180"/>
      <c r="Q730" s="179"/>
      <c r="R730" s="179"/>
      <c r="S730" s="179"/>
      <c r="T730" s="179"/>
      <c r="U730" s="182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  <c r="AZ730" s="179"/>
      <c r="BA730" s="179"/>
      <c r="BB730" s="179"/>
      <c r="BC730" s="179"/>
      <c r="BD730" s="179"/>
      <c r="BE730" s="179"/>
      <c r="BF730" s="179"/>
      <c r="BG730" s="179"/>
      <c r="BH730" s="179"/>
      <c r="BI730" s="179"/>
      <c r="BJ730" s="179"/>
      <c r="BK730" s="179"/>
      <c r="BL730" s="179"/>
      <c r="BM730" s="179"/>
      <c r="BN730" s="179"/>
      <c r="BO730" s="179"/>
      <c r="BP730" s="179"/>
      <c r="BQ730" s="179"/>
      <c r="BR730" s="179"/>
      <c r="BS730" s="179"/>
      <c r="BT730" s="179"/>
      <c r="BU730" s="179"/>
      <c r="BV730" s="179"/>
      <c r="BW730" s="179"/>
    </row>
    <row r="731" spans="1:75" ht="13.5" customHeight="1">
      <c r="A731" s="179"/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80"/>
      <c r="O731" s="180"/>
      <c r="P731" s="180"/>
      <c r="Q731" s="179"/>
      <c r="R731" s="179"/>
      <c r="S731" s="179"/>
      <c r="T731" s="179"/>
      <c r="U731" s="182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79"/>
      <c r="BQ731" s="179"/>
      <c r="BR731" s="179"/>
      <c r="BS731" s="179"/>
      <c r="BT731" s="179"/>
      <c r="BU731" s="179"/>
      <c r="BV731" s="179"/>
      <c r="BW731" s="179"/>
    </row>
    <row r="732" spans="1:75" ht="13.5" customHeight="1">
      <c r="A732" s="179"/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80"/>
      <c r="O732" s="180"/>
      <c r="P732" s="180"/>
      <c r="Q732" s="179"/>
      <c r="R732" s="179"/>
      <c r="S732" s="179"/>
      <c r="T732" s="179"/>
      <c r="U732" s="182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  <c r="AZ732" s="179"/>
      <c r="BA732" s="179"/>
      <c r="BB732" s="179"/>
      <c r="BC732" s="179"/>
      <c r="BD732" s="179"/>
      <c r="BE732" s="179"/>
      <c r="BF732" s="179"/>
      <c r="BG732" s="179"/>
      <c r="BH732" s="179"/>
      <c r="BI732" s="179"/>
      <c r="BJ732" s="179"/>
      <c r="BK732" s="179"/>
      <c r="BL732" s="179"/>
      <c r="BM732" s="179"/>
      <c r="BN732" s="179"/>
      <c r="BO732" s="179"/>
      <c r="BP732" s="179"/>
      <c r="BQ732" s="179"/>
      <c r="BR732" s="179"/>
      <c r="BS732" s="179"/>
      <c r="BT732" s="179"/>
      <c r="BU732" s="179"/>
      <c r="BV732" s="179"/>
      <c r="BW732" s="179"/>
    </row>
    <row r="733" spans="1:75" ht="13.5" customHeight="1">
      <c r="A733" s="179"/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80"/>
      <c r="O733" s="180"/>
      <c r="P733" s="180"/>
      <c r="Q733" s="179"/>
      <c r="R733" s="179"/>
      <c r="S733" s="179"/>
      <c r="T733" s="179"/>
      <c r="U733" s="182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/>
      <c r="BO733" s="179"/>
      <c r="BP733" s="179"/>
      <c r="BQ733" s="179"/>
      <c r="BR733" s="179"/>
      <c r="BS733" s="179"/>
      <c r="BT733" s="179"/>
      <c r="BU733" s="179"/>
      <c r="BV733" s="179"/>
      <c r="BW733" s="179"/>
    </row>
    <row r="734" spans="1:75" ht="13.5" customHeight="1">
      <c r="A734" s="179"/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80"/>
      <c r="O734" s="180"/>
      <c r="P734" s="180"/>
      <c r="Q734" s="179"/>
      <c r="R734" s="179"/>
      <c r="S734" s="179"/>
      <c r="T734" s="179"/>
      <c r="U734" s="182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79"/>
      <c r="BQ734" s="179"/>
      <c r="BR734" s="179"/>
      <c r="BS734" s="179"/>
      <c r="BT734" s="179"/>
      <c r="BU734" s="179"/>
      <c r="BV734" s="179"/>
      <c r="BW734" s="179"/>
    </row>
    <row r="735" spans="1:75" ht="13.5" customHeight="1">
      <c r="A735" s="179"/>
      <c r="B735" s="179"/>
      <c r="C735" s="179"/>
      <c r="D735" s="179"/>
      <c r="E735" s="179"/>
      <c r="F735" s="179"/>
      <c r="G735" s="179"/>
      <c r="H735" s="179"/>
      <c r="I735" s="179"/>
      <c r="J735" s="179"/>
      <c r="K735" s="179"/>
      <c r="L735" s="179"/>
      <c r="M735" s="179"/>
      <c r="N735" s="180"/>
      <c r="O735" s="180"/>
      <c r="P735" s="180"/>
      <c r="Q735" s="179"/>
      <c r="R735" s="179"/>
      <c r="S735" s="179"/>
      <c r="T735" s="179"/>
      <c r="U735" s="182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/>
      <c r="BH735" s="179"/>
      <c r="BI735" s="179"/>
      <c r="BJ735" s="179"/>
      <c r="BK735" s="179"/>
      <c r="BL735" s="179"/>
      <c r="BM735" s="179"/>
      <c r="BN735" s="179"/>
      <c r="BO735" s="179"/>
      <c r="BP735" s="179"/>
      <c r="BQ735" s="179"/>
      <c r="BR735" s="179"/>
      <c r="BS735" s="179"/>
      <c r="BT735" s="179"/>
      <c r="BU735" s="179"/>
      <c r="BV735" s="179"/>
      <c r="BW735" s="179"/>
    </row>
    <row r="736" spans="1:75" ht="13.5" customHeight="1">
      <c r="A736" s="179"/>
      <c r="B736" s="179"/>
      <c r="C736" s="179"/>
      <c r="D736" s="179"/>
      <c r="E736" s="179"/>
      <c r="F736" s="179"/>
      <c r="G736" s="179"/>
      <c r="H736" s="179"/>
      <c r="I736" s="179"/>
      <c r="J736" s="179"/>
      <c r="K736" s="179"/>
      <c r="L736" s="179"/>
      <c r="M736" s="179"/>
      <c r="N736" s="180"/>
      <c r="O736" s="180"/>
      <c r="P736" s="180"/>
      <c r="Q736" s="179"/>
      <c r="R736" s="179"/>
      <c r="S736" s="179"/>
      <c r="T736" s="179"/>
      <c r="U736" s="182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/>
      <c r="BH736" s="179"/>
      <c r="BI736" s="179"/>
      <c r="BJ736" s="179"/>
      <c r="BK736" s="179"/>
      <c r="BL736" s="179"/>
      <c r="BM736" s="179"/>
      <c r="BN736" s="179"/>
      <c r="BO736" s="179"/>
      <c r="BP736" s="179"/>
      <c r="BQ736" s="179"/>
      <c r="BR736" s="179"/>
      <c r="BS736" s="179"/>
      <c r="BT736" s="179"/>
      <c r="BU736" s="179"/>
      <c r="BV736" s="179"/>
      <c r="BW736" s="179"/>
    </row>
    <row r="737" spans="1:75" ht="13.5" customHeight="1">
      <c r="A737" s="179"/>
      <c r="B737" s="179"/>
      <c r="C737" s="179"/>
      <c r="D737" s="179"/>
      <c r="E737" s="179"/>
      <c r="F737" s="179"/>
      <c r="G737" s="179"/>
      <c r="H737" s="179"/>
      <c r="I737" s="179"/>
      <c r="J737" s="179"/>
      <c r="K737" s="179"/>
      <c r="L737" s="179"/>
      <c r="M737" s="179"/>
      <c r="N737" s="180"/>
      <c r="O737" s="180"/>
      <c r="P737" s="180"/>
      <c r="Q737" s="179"/>
      <c r="R737" s="179"/>
      <c r="S737" s="179"/>
      <c r="T737" s="179"/>
      <c r="U737" s="182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79"/>
      <c r="BQ737" s="179"/>
      <c r="BR737" s="179"/>
      <c r="BS737" s="179"/>
      <c r="BT737" s="179"/>
      <c r="BU737" s="179"/>
      <c r="BV737" s="179"/>
      <c r="BW737" s="179"/>
    </row>
    <row r="738" spans="1:75" ht="13.5" customHeight="1">
      <c r="A738" s="179"/>
      <c r="B738" s="179"/>
      <c r="C738" s="179"/>
      <c r="D738" s="179"/>
      <c r="E738" s="179"/>
      <c r="F738" s="179"/>
      <c r="G738" s="179"/>
      <c r="H738" s="179"/>
      <c r="I738" s="179"/>
      <c r="J738" s="179"/>
      <c r="K738" s="179"/>
      <c r="L738" s="179"/>
      <c r="M738" s="179"/>
      <c r="N738" s="180"/>
      <c r="O738" s="180"/>
      <c r="P738" s="180"/>
      <c r="Q738" s="179"/>
      <c r="R738" s="179"/>
      <c r="S738" s="179"/>
      <c r="T738" s="179"/>
      <c r="U738" s="182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  <c r="AZ738" s="179"/>
      <c r="BA738" s="179"/>
      <c r="BB738" s="179"/>
      <c r="BC738" s="179"/>
      <c r="BD738" s="179"/>
      <c r="BE738" s="179"/>
      <c r="BF738" s="179"/>
      <c r="BG738" s="179"/>
      <c r="BH738" s="179"/>
      <c r="BI738" s="179"/>
      <c r="BJ738" s="179"/>
      <c r="BK738" s="179"/>
      <c r="BL738" s="179"/>
      <c r="BM738" s="179"/>
      <c r="BN738" s="179"/>
      <c r="BO738" s="179"/>
      <c r="BP738" s="179"/>
      <c r="BQ738" s="179"/>
      <c r="BR738" s="179"/>
      <c r="BS738" s="179"/>
      <c r="BT738" s="179"/>
      <c r="BU738" s="179"/>
      <c r="BV738" s="179"/>
      <c r="BW738" s="179"/>
    </row>
    <row r="739" spans="1:75" ht="13.5" customHeight="1">
      <c r="A739" s="179"/>
      <c r="B739" s="179"/>
      <c r="C739" s="179"/>
      <c r="D739" s="179"/>
      <c r="E739" s="179"/>
      <c r="F739" s="179"/>
      <c r="G739" s="179"/>
      <c r="H739" s="179"/>
      <c r="I739" s="179"/>
      <c r="J739" s="179"/>
      <c r="K739" s="179"/>
      <c r="L739" s="179"/>
      <c r="M739" s="179"/>
      <c r="N739" s="180"/>
      <c r="O739" s="180"/>
      <c r="P739" s="180"/>
      <c r="Q739" s="179"/>
      <c r="R739" s="179"/>
      <c r="S739" s="179"/>
      <c r="T739" s="179"/>
      <c r="U739" s="182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  <c r="AZ739" s="179"/>
      <c r="BA739" s="179"/>
      <c r="BB739" s="179"/>
      <c r="BC739" s="179"/>
      <c r="BD739" s="179"/>
      <c r="BE739" s="179"/>
      <c r="BF739" s="179"/>
      <c r="BG739" s="179"/>
      <c r="BH739" s="179"/>
      <c r="BI739" s="179"/>
      <c r="BJ739" s="179"/>
      <c r="BK739" s="179"/>
      <c r="BL739" s="179"/>
      <c r="BM739" s="179"/>
      <c r="BN739" s="179"/>
      <c r="BO739" s="179"/>
      <c r="BP739" s="179"/>
      <c r="BQ739" s="179"/>
      <c r="BR739" s="179"/>
      <c r="BS739" s="179"/>
      <c r="BT739" s="179"/>
      <c r="BU739" s="179"/>
      <c r="BV739" s="179"/>
      <c r="BW739" s="179"/>
    </row>
    <row r="740" spans="1:75" ht="13.5" customHeight="1">
      <c r="A740" s="179"/>
      <c r="B740" s="179"/>
      <c r="C740" s="179"/>
      <c r="D740" s="179"/>
      <c r="E740" s="179"/>
      <c r="F740" s="179"/>
      <c r="G740" s="179"/>
      <c r="H740" s="179"/>
      <c r="I740" s="179"/>
      <c r="J740" s="179"/>
      <c r="K740" s="179"/>
      <c r="L740" s="179"/>
      <c r="M740" s="179"/>
      <c r="N740" s="180"/>
      <c r="O740" s="180"/>
      <c r="P740" s="180"/>
      <c r="Q740" s="179"/>
      <c r="R740" s="179"/>
      <c r="S740" s="179"/>
      <c r="T740" s="179"/>
      <c r="U740" s="182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  <c r="AZ740" s="179"/>
      <c r="BA740" s="179"/>
      <c r="BB740" s="179"/>
      <c r="BC740" s="179"/>
      <c r="BD740" s="179"/>
      <c r="BE740" s="179"/>
      <c r="BF740" s="179"/>
      <c r="BG740" s="179"/>
      <c r="BH740" s="179"/>
      <c r="BI740" s="179"/>
      <c r="BJ740" s="179"/>
      <c r="BK740" s="179"/>
      <c r="BL740" s="179"/>
      <c r="BM740" s="179"/>
      <c r="BN740" s="179"/>
      <c r="BO740" s="179"/>
      <c r="BP740" s="179"/>
      <c r="BQ740" s="179"/>
      <c r="BR740" s="179"/>
      <c r="BS740" s="179"/>
      <c r="BT740" s="179"/>
      <c r="BU740" s="179"/>
      <c r="BV740" s="179"/>
      <c r="BW740" s="179"/>
    </row>
    <row r="741" spans="1:75" ht="13.5" customHeight="1">
      <c r="A741" s="179"/>
      <c r="B741" s="179"/>
      <c r="C741" s="179"/>
      <c r="D741" s="179"/>
      <c r="E741" s="179"/>
      <c r="F741" s="179"/>
      <c r="G741" s="179"/>
      <c r="H741" s="179"/>
      <c r="I741" s="179"/>
      <c r="J741" s="179"/>
      <c r="K741" s="179"/>
      <c r="L741" s="179"/>
      <c r="M741" s="179"/>
      <c r="N741" s="180"/>
      <c r="O741" s="180"/>
      <c r="P741" s="180"/>
      <c r="Q741" s="179"/>
      <c r="R741" s="179"/>
      <c r="S741" s="179"/>
      <c r="T741" s="179"/>
      <c r="U741" s="182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79"/>
      <c r="BN741" s="179"/>
      <c r="BO741" s="179"/>
      <c r="BP741" s="179"/>
      <c r="BQ741" s="179"/>
      <c r="BR741" s="179"/>
      <c r="BS741" s="179"/>
      <c r="BT741" s="179"/>
      <c r="BU741" s="179"/>
      <c r="BV741" s="179"/>
      <c r="BW741" s="179"/>
    </row>
    <row r="742" spans="1:75" ht="13.5" customHeight="1">
      <c r="A742" s="179"/>
      <c r="B742" s="179"/>
      <c r="C742" s="179"/>
      <c r="D742" s="179"/>
      <c r="E742" s="179"/>
      <c r="F742" s="179"/>
      <c r="G742" s="179"/>
      <c r="H742" s="179"/>
      <c r="I742" s="179"/>
      <c r="J742" s="179"/>
      <c r="K742" s="179"/>
      <c r="L742" s="179"/>
      <c r="M742" s="179"/>
      <c r="N742" s="180"/>
      <c r="O742" s="180"/>
      <c r="P742" s="180"/>
      <c r="Q742" s="179"/>
      <c r="R742" s="179"/>
      <c r="S742" s="179"/>
      <c r="T742" s="179"/>
      <c r="U742" s="182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79"/>
      <c r="BW742" s="179"/>
    </row>
    <row r="743" spans="1:75" ht="13.5" customHeight="1">
      <c r="A743" s="179"/>
      <c r="B743" s="179"/>
      <c r="C743" s="179"/>
      <c r="D743" s="179"/>
      <c r="E743" s="179"/>
      <c r="F743" s="179"/>
      <c r="G743" s="179"/>
      <c r="H743" s="179"/>
      <c r="I743" s="179"/>
      <c r="J743" s="179"/>
      <c r="K743" s="179"/>
      <c r="L743" s="179"/>
      <c r="M743" s="179"/>
      <c r="N743" s="180"/>
      <c r="O743" s="180"/>
      <c r="P743" s="180"/>
      <c r="Q743" s="179"/>
      <c r="R743" s="179"/>
      <c r="S743" s="179"/>
      <c r="T743" s="179"/>
      <c r="U743" s="182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79"/>
      <c r="BN743" s="179"/>
      <c r="BO743" s="179"/>
      <c r="BP743" s="179"/>
      <c r="BQ743" s="179"/>
      <c r="BR743" s="179"/>
      <c r="BS743" s="179"/>
      <c r="BT743" s="179"/>
      <c r="BU743" s="179"/>
      <c r="BV743" s="179"/>
      <c r="BW743" s="179"/>
    </row>
    <row r="744" spans="1:75" ht="13.5" customHeight="1">
      <c r="A744" s="179"/>
      <c r="B744" s="179"/>
      <c r="C744" s="179"/>
      <c r="D744" s="179"/>
      <c r="E744" s="179"/>
      <c r="F744" s="179"/>
      <c r="G744" s="179"/>
      <c r="H744" s="179"/>
      <c r="I744" s="179"/>
      <c r="J744" s="179"/>
      <c r="K744" s="179"/>
      <c r="L744" s="179"/>
      <c r="M744" s="179"/>
      <c r="N744" s="180"/>
      <c r="O744" s="180"/>
      <c r="P744" s="180"/>
      <c r="Q744" s="179"/>
      <c r="R744" s="179"/>
      <c r="S744" s="179"/>
      <c r="T744" s="179"/>
      <c r="U744" s="182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  <c r="AZ744" s="179"/>
      <c r="BA744" s="179"/>
      <c r="BB744" s="179"/>
      <c r="BC744" s="179"/>
      <c r="BD744" s="179"/>
      <c r="BE744" s="179"/>
      <c r="BF744" s="179"/>
      <c r="BG744" s="179"/>
      <c r="BH744" s="179"/>
      <c r="BI744" s="179"/>
      <c r="BJ744" s="179"/>
      <c r="BK744" s="179"/>
      <c r="BL744" s="179"/>
      <c r="BM744" s="179"/>
      <c r="BN744" s="179"/>
      <c r="BO744" s="179"/>
      <c r="BP744" s="179"/>
      <c r="BQ744" s="179"/>
      <c r="BR744" s="179"/>
      <c r="BS744" s="179"/>
      <c r="BT744" s="179"/>
      <c r="BU744" s="179"/>
      <c r="BV744" s="179"/>
      <c r="BW744" s="179"/>
    </row>
    <row r="745" spans="1:75" ht="13.5" customHeight="1">
      <c r="A745" s="179"/>
      <c r="B745" s="179"/>
      <c r="C745" s="179"/>
      <c r="D745" s="179"/>
      <c r="E745" s="179"/>
      <c r="F745" s="179"/>
      <c r="G745" s="179"/>
      <c r="H745" s="179"/>
      <c r="I745" s="179"/>
      <c r="J745" s="179"/>
      <c r="K745" s="179"/>
      <c r="L745" s="179"/>
      <c r="M745" s="179"/>
      <c r="N745" s="180"/>
      <c r="O745" s="180"/>
      <c r="P745" s="180"/>
      <c r="Q745" s="179"/>
      <c r="R745" s="179"/>
      <c r="S745" s="179"/>
      <c r="T745" s="179"/>
      <c r="U745" s="182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79"/>
      <c r="BN745" s="179"/>
      <c r="BO745" s="179"/>
      <c r="BP745" s="179"/>
      <c r="BQ745" s="179"/>
      <c r="BR745" s="179"/>
      <c r="BS745" s="179"/>
      <c r="BT745" s="179"/>
      <c r="BU745" s="179"/>
      <c r="BV745" s="179"/>
      <c r="BW745" s="179"/>
    </row>
    <row r="746" spans="1:75" ht="13.5" customHeight="1">
      <c r="A746" s="179"/>
      <c r="B746" s="179"/>
      <c r="C746" s="179"/>
      <c r="D746" s="179"/>
      <c r="E746" s="179"/>
      <c r="F746" s="179"/>
      <c r="G746" s="179"/>
      <c r="H746" s="179"/>
      <c r="I746" s="179"/>
      <c r="J746" s="179"/>
      <c r="K746" s="179"/>
      <c r="L746" s="179"/>
      <c r="M746" s="179"/>
      <c r="N746" s="180"/>
      <c r="O746" s="180"/>
      <c r="P746" s="180"/>
      <c r="Q746" s="179"/>
      <c r="R746" s="179"/>
      <c r="S746" s="179"/>
      <c r="T746" s="179"/>
      <c r="U746" s="182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79"/>
      <c r="BQ746" s="179"/>
      <c r="BR746" s="179"/>
      <c r="BS746" s="179"/>
      <c r="BT746" s="179"/>
      <c r="BU746" s="179"/>
      <c r="BV746" s="179"/>
      <c r="BW746" s="179"/>
    </row>
    <row r="747" spans="1:75" ht="13.5" customHeight="1">
      <c r="A747" s="179"/>
      <c r="B747" s="179"/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  <c r="M747" s="179"/>
      <c r="N747" s="180"/>
      <c r="O747" s="180"/>
      <c r="P747" s="180"/>
      <c r="Q747" s="179"/>
      <c r="R747" s="179"/>
      <c r="S747" s="179"/>
      <c r="T747" s="179"/>
      <c r="U747" s="182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79"/>
      <c r="BQ747" s="179"/>
      <c r="BR747" s="179"/>
      <c r="BS747" s="179"/>
      <c r="BT747" s="179"/>
      <c r="BU747" s="179"/>
      <c r="BV747" s="179"/>
      <c r="BW747" s="179"/>
    </row>
    <row r="748" spans="1:75" ht="13.5" customHeight="1">
      <c r="A748" s="179"/>
      <c r="B748" s="179"/>
      <c r="C748" s="179"/>
      <c r="D748" s="179"/>
      <c r="E748" s="179"/>
      <c r="F748" s="179"/>
      <c r="G748" s="179"/>
      <c r="H748" s="179"/>
      <c r="I748" s="179"/>
      <c r="J748" s="179"/>
      <c r="K748" s="179"/>
      <c r="L748" s="179"/>
      <c r="M748" s="179"/>
      <c r="N748" s="180"/>
      <c r="O748" s="180"/>
      <c r="P748" s="180"/>
      <c r="Q748" s="179"/>
      <c r="R748" s="179"/>
      <c r="S748" s="179"/>
      <c r="T748" s="179"/>
      <c r="U748" s="182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79"/>
      <c r="BQ748" s="179"/>
      <c r="BR748" s="179"/>
      <c r="BS748" s="179"/>
      <c r="BT748" s="179"/>
      <c r="BU748" s="179"/>
      <c r="BV748" s="179"/>
      <c r="BW748" s="179"/>
    </row>
    <row r="749" spans="1:75" ht="13.5" customHeight="1">
      <c r="A749" s="179"/>
      <c r="B749" s="179"/>
      <c r="C749" s="179"/>
      <c r="D749" s="179"/>
      <c r="E749" s="179"/>
      <c r="F749" s="179"/>
      <c r="G749" s="179"/>
      <c r="H749" s="179"/>
      <c r="I749" s="179"/>
      <c r="J749" s="179"/>
      <c r="K749" s="179"/>
      <c r="L749" s="179"/>
      <c r="M749" s="179"/>
      <c r="N749" s="180"/>
      <c r="O749" s="180"/>
      <c r="P749" s="180"/>
      <c r="Q749" s="179"/>
      <c r="R749" s="179"/>
      <c r="S749" s="179"/>
      <c r="T749" s="179"/>
      <c r="U749" s="182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79"/>
      <c r="AW749" s="179"/>
      <c r="AX749" s="179"/>
      <c r="AY749" s="179"/>
      <c r="AZ749" s="179"/>
      <c r="BA749" s="179"/>
      <c r="BB749" s="179"/>
      <c r="BC749" s="179"/>
      <c r="BD749" s="179"/>
      <c r="BE749" s="179"/>
      <c r="BF749" s="179"/>
      <c r="BG749" s="179"/>
      <c r="BH749" s="179"/>
      <c r="BI749" s="179"/>
      <c r="BJ749" s="179"/>
      <c r="BK749" s="179"/>
      <c r="BL749" s="179"/>
      <c r="BM749" s="179"/>
      <c r="BN749" s="179"/>
      <c r="BO749" s="179"/>
      <c r="BP749" s="179"/>
      <c r="BQ749" s="179"/>
      <c r="BR749" s="179"/>
      <c r="BS749" s="179"/>
      <c r="BT749" s="179"/>
      <c r="BU749" s="179"/>
      <c r="BV749" s="179"/>
      <c r="BW749" s="179"/>
    </row>
    <row r="750" spans="1:75" ht="13.5" customHeight="1">
      <c r="A750" s="179"/>
      <c r="B750" s="179"/>
      <c r="C750" s="179"/>
      <c r="D750" s="179"/>
      <c r="E750" s="179"/>
      <c r="F750" s="179"/>
      <c r="G750" s="179"/>
      <c r="H750" s="179"/>
      <c r="I750" s="179"/>
      <c r="J750" s="179"/>
      <c r="K750" s="179"/>
      <c r="L750" s="179"/>
      <c r="M750" s="179"/>
      <c r="N750" s="180"/>
      <c r="O750" s="180"/>
      <c r="P750" s="180"/>
      <c r="Q750" s="179"/>
      <c r="R750" s="179"/>
      <c r="S750" s="179"/>
      <c r="T750" s="179"/>
      <c r="U750" s="182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/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79"/>
      <c r="BQ750" s="179"/>
      <c r="BR750" s="179"/>
      <c r="BS750" s="179"/>
      <c r="BT750" s="179"/>
      <c r="BU750" s="179"/>
      <c r="BV750" s="179"/>
      <c r="BW750" s="179"/>
    </row>
    <row r="751" spans="1:75" ht="13.5" customHeight="1">
      <c r="A751" s="179"/>
      <c r="B751" s="179"/>
      <c r="C751" s="179"/>
      <c r="D751" s="179"/>
      <c r="E751" s="179"/>
      <c r="F751" s="179"/>
      <c r="G751" s="179"/>
      <c r="H751" s="179"/>
      <c r="I751" s="179"/>
      <c r="J751" s="179"/>
      <c r="K751" s="179"/>
      <c r="L751" s="179"/>
      <c r="M751" s="179"/>
      <c r="N751" s="180"/>
      <c r="O751" s="180"/>
      <c r="P751" s="180"/>
      <c r="Q751" s="179"/>
      <c r="R751" s="179"/>
      <c r="S751" s="179"/>
      <c r="T751" s="179"/>
      <c r="U751" s="182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/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79"/>
      <c r="BQ751" s="179"/>
      <c r="BR751" s="179"/>
      <c r="BS751" s="179"/>
      <c r="BT751" s="179"/>
      <c r="BU751" s="179"/>
      <c r="BV751" s="179"/>
      <c r="BW751" s="179"/>
    </row>
    <row r="752" spans="1:75" ht="13.5" customHeight="1">
      <c r="A752" s="179"/>
      <c r="B752" s="179"/>
      <c r="C752" s="179"/>
      <c r="D752" s="179"/>
      <c r="E752" s="179"/>
      <c r="F752" s="179"/>
      <c r="G752" s="179"/>
      <c r="H752" s="179"/>
      <c r="I752" s="179"/>
      <c r="J752" s="179"/>
      <c r="K752" s="179"/>
      <c r="L752" s="179"/>
      <c r="M752" s="179"/>
      <c r="N752" s="180"/>
      <c r="O752" s="180"/>
      <c r="P752" s="180"/>
      <c r="Q752" s="179"/>
      <c r="R752" s="179"/>
      <c r="S752" s="179"/>
      <c r="T752" s="179"/>
      <c r="U752" s="182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79"/>
      <c r="BQ752" s="179"/>
      <c r="BR752" s="179"/>
      <c r="BS752" s="179"/>
      <c r="BT752" s="179"/>
      <c r="BU752" s="179"/>
      <c r="BV752" s="179"/>
      <c r="BW752" s="179"/>
    </row>
    <row r="753" spans="1:75" ht="13.5" customHeight="1">
      <c r="A753" s="179"/>
      <c r="B753" s="179"/>
      <c r="C753" s="179"/>
      <c r="D753" s="179"/>
      <c r="E753" s="179"/>
      <c r="F753" s="179"/>
      <c r="G753" s="179"/>
      <c r="H753" s="179"/>
      <c r="I753" s="179"/>
      <c r="J753" s="179"/>
      <c r="K753" s="179"/>
      <c r="L753" s="179"/>
      <c r="M753" s="179"/>
      <c r="N753" s="180"/>
      <c r="O753" s="180"/>
      <c r="P753" s="180"/>
      <c r="Q753" s="179"/>
      <c r="R753" s="179"/>
      <c r="S753" s="179"/>
      <c r="T753" s="179"/>
      <c r="U753" s="182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/>
      <c r="BC753" s="179"/>
      <c r="BD753" s="179"/>
      <c r="BE753" s="179"/>
      <c r="BF753" s="179"/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79"/>
      <c r="BQ753" s="179"/>
      <c r="BR753" s="179"/>
      <c r="BS753" s="179"/>
      <c r="BT753" s="179"/>
      <c r="BU753" s="179"/>
      <c r="BV753" s="179"/>
      <c r="BW753" s="179"/>
    </row>
    <row r="754" spans="1:75" ht="13.5" customHeight="1">
      <c r="A754" s="179"/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  <c r="L754" s="179"/>
      <c r="M754" s="179"/>
      <c r="N754" s="180"/>
      <c r="O754" s="180"/>
      <c r="P754" s="180"/>
      <c r="Q754" s="179"/>
      <c r="R754" s="179"/>
      <c r="S754" s="179"/>
      <c r="T754" s="179"/>
      <c r="U754" s="182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/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79"/>
      <c r="BQ754" s="179"/>
      <c r="BR754" s="179"/>
      <c r="BS754" s="179"/>
      <c r="BT754" s="179"/>
      <c r="BU754" s="179"/>
      <c r="BV754" s="179"/>
      <c r="BW754" s="179"/>
    </row>
    <row r="755" spans="1:75" ht="13.5" customHeight="1">
      <c r="A755" s="179"/>
      <c r="B755" s="179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80"/>
      <c r="O755" s="180"/>
      <c r="P755" s="180"/>
      <c r="Q755" s="179"/>
      <c r="R755" s="179"/>
      <c r="S755" s="179"/>
      <c r="T755" s="179"/>
      <c r="U755" s="182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79"/>
      <c r="BQ755" s="179"/>
      <c r="BR755" s="179"/>
      <c r="BS755" s="179"/>
      <c r="BT755" s="179"/>
      <c r="BU755" s="179"/>
      <c r="BV755" s="179"/>
      <c r="BW755" s="179"/>
    </row>
    <row r="756" spans="1:75" ht="13.5" customHeight="1">
      <c r="A756" s="179"/>
      <c r="B756" s="179"/>
      <c r="C756" s="179"/>
      <c r="D756" s="179"/>
      <c r="E756" s="179"/>
      <c r="F756" s="179"/>
      <c r="G756" s="179"/>
      <c r="H756" s="179"/>
      <c r="I756" s="179"/>
      <c r="J756" s="179"/>
      <c r="K756" s="179"/>
      <c r="L756" s="179"/>
      <c r="M756" s="179"/>
      <c r="N756" s="180"/>
      <c r="O756" s="180"/>
      <c r="P756" s="180"/>
      <c r="Q756" s="179"/>
      <c r="R756" s="179"/>
      <c r="S756" s="179"/>
      <c r="T756" s="179"/>
      <c r="U756" s="182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79"/>
      <c r="BQ756" s="179"/>
      <c r="BR756" s="179"/>
      <c r="BS756" s="179"/>
      <c r="BT756" s="179"/>
      <c r="BU756" s="179"/>
      <c r="BV756" s="179"/>
      <c r="BW756" s="179"/>
    </row>
    <row r="757" spans="1:75" ht="13.5" customHeight="1">
      <c r="A757" s="179"/>
      <c r="B757" s="179"/>
      <c r="C757" s="179"/>
      <c r="D757" s="179"/>
      <c r="E757" s="179"/>
      <c r="F757" s="179"/>
      <c r="G757" s="179"/>
      <c r="H757" s="179"/>
      <c r="I757" s="179"/>
      <c r="J757" s="179"/>
      <c r="K757" s="179"/>
      <c r="L757" s="179"/>
      <c r="M757" s="179"/>
      <c r="N757" s="180"/>
      <c r="O757" s="180"/>
      <c r="P757" s="180"/>
      <c r="Q757" s="179"/>
      <c r="R757" s="179"/>
      <c r="S757" s="179"/>
      <c r="T757" s="179"/>
      <c r="U757" s="182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  <c r="AZ757" s="179"/>
      <c r="BA757" s="179"/>
      <c r="BB757" s="179"/>
      <c r="BC757" s="179"/>
      <c r="BD757" s="179"/>
      <c r="BE757" s="179"/>
      <c r="BF757" s="179"/>
      <c r="BG757" s="179"/>
      <c r="BH757" s="179"/>
      <c r="BI757" s="179"/>
      <c r="BJ757" s="179"/>
      <c r="BK757" s="179"/>
      <c r="BL757" s="179"/>
      <c r="BM757" s="179"/>
      <c r="BN757" s="179"/>
      <c r="BO757" s="179"/>
      <c r="BP757" s="179"/>
      <c r="BQ757" s="179"/>
      <c r="BR757" s="179"/>
      <c r="BS757" s="179"/>
      <c r="BT757" s="179"/>
      <c r="BU757" s="179"/>
      <c r="BV757" s="179"/>
      <c r="BW757" s="179"/>
    </row>
    <row r="758" spans="1:75" ht="13.5" customHeight="1">
      <c r="A758" s="179"/>
      <c r="B758" s="179"/>
      <c r="C758" s="179"/>
      <c r="D758" s="179"/>
      <c r="E758" s="179"/>
      <c r="F758" s="179"/>
      <c r="G758" s="179"/>
      <c r="H758" s="179"/>
      <c r="I758" s="179"/>
      <c r="J758" s="179"/>
      <c r="K758" s="179"/>
      <c r="L758" s="179"/>
      <c r="M758" s="179"/>
      <c r="N758" s="180"/>
      <c r="O758" s="180"/>
      <c r="P758" s="180"/>
      <c r="Q758" s="179"/>
      <c r="R758" s="179"/>
      <c r="S758" s="179"/>
      <c r="T758" s="179"/>
      <c r="U758" s="182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79"/>
      <c r="BQ758" s="179"/>
      <c r="BR758" s="179"/>
      <c r="BS758" s="179"/>
      <c r="BT758" s="179"/>
      <c r="BU758" s="179"/>
      <c r="BV758" s="179"/>
      <c r="BW758" s="179"/>
    </row>
    <row r="759" spans="1:75" ht="13.5" customHeight="1">
      <c r="A759" s="179"/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80"/>
      <c r="O759" s="180"/>
      <c r="P759" s="180"/>
      <c r="Q759" s="179"/>
      <c r="R759" s="179"/>
      <c r="S759" s="179"/>
      <c r="T759" s="179"/>
      <c r="U759" s="182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79"/>
      <c r="BU759" s="179"/>
      <c r="BV759" s="179"/>
      <c r="BW759" s="179"/>
    </row>
    <row r="760" spans="1:75" ht="13.5" customHeight="1">
      <c r="A760" s="179"/>
      <c r="B760" s="179"/>
      <c r="C760" s="179"/>
      <c r="D760" s="179"/>
      <c r="E760" s="179"/>
      <c r="F760" s="179"/>
      <c r="G760" s="179"/>
      <c r="H760" s="179"/>
      <c r="I760" s="179"/>
      <c r="J760" s="179"/>
      <c r="K760" s="179"/>
      <c r="L760" s="179"/>
      <c r="M760" s="179"/>
      <c r="N760" s="180"/>
      <c r="O760" s="180"/>
      <c r="P760" s="180"/>
      <c r="Q760" s="179"/>
      <c r="R760" s="179"/>
      <c r="S760" s="179"/>
      <c r="T760" s="179"/>
      <c r="U760" s="182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79"/>
      <c r="BN760" s="179"/>
      <c r="BO760" s="179"/>
      <c r="BP760" s="179"/>
      <c r="BQ760" s="179"/>
      <c r="BR760" s="179"/>
      <c r="BS760" s="179"/>
      <c r="BT760" s="179"/>
      <c r="BU760" s="179"/>
      <c r="BV760" s="179"/>
      <c r="BW760" s="179"/>
    </row>
    <row r="761" spans="1:75" ht="13.5" customHeight="1">
      <c r="A761" s="179"/>
      <c r="B761" s="179"/>
      <c r="C761" s="179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80"/>
      <c r="O761" s="180"/>
      <c r="P761" s="180"/>
      <c r="Q761" s="179"/>
      <c r="R761" s="179"/>
      <c r="S761" s="179"/>
      <c r="T761" s="179"/>
      <c r="U761" s="182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/>
      <c r="BI761" s="179"/>
      <c r="BJ761" s="179"/>
      <c r="BK761" s="179"/>
      <c r="BL761" s="179"/>
      <c r="BM761" s="179"/>
      <c r="BN761" s="179"/>
      <c r="BO761" s="179"/>
      <c r="BP761" s="179"/>
      <c r="BQ761" s="179"/>
      <c r="BR761" s="179"/>
      <c r="BS761" s="179"/>
      <c r="BT761" s="179"/>
      <c r="BU761" s="179"/>
      <c r="BV761" s="179"/>
      <c r="BW761" s="179"/>
    </row>
    <row r="762" spans="1:75" ht="13.5" customHeight="1">
      <c r="A762" s="179"/>
      <c r="B762" s="179"/>
      <c r="C762" s="179"/>
      <c r="D762" s="179"/>
      <c r="E762" s="179"/>
      <c r="F762" s="179"/>
      <c r="G762" s="179"/>
      <c r="H762" s="179"/>
      <c r="I762" s="179"/>
      <c r="J762" s="179"/>
      <c r="K762" s="179"/>
      <c r="L762" s="179"/>
      <c r="M762" s="179"/>
      <c r="N762" s="180"/>
      <c r="O762" s="180"/>
      <c r="P762" s="180"/>
      <c r="Q762" s="179"/>
      <c r="R762" s="179"/>
      <c r="S762" s="179"/>
      <c r="T762" s="179"/>
      <c r="U762" s="182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79"/>
      <c r="BB762" s="179"/>
      <c r="BC762" s="179"/>
      <c r="BD762" s="179"/>
      <c r="BE762" s="179"/>
      <c r="BF762" s="179"/>
      <c r="BG762" s="179"/>
      <c r="BH762" s="179"/>
      <c r="BI762" s="179"/>
      <c r="BJ762" s="179"/>
      <c r="BK762" s="179"/>
      <c r="BL762" s="179"/>
      <c r="BM762" s="179"/>
      <c r="BN762" s="179"/>
      <c r="BO762" s="179"/>
      <c r="BP762" s="179"/>
      <c r="BQ762" s="179"/>
      <c r="BR762" s="179"/>
      <c r="BS762" s="179"/>
      <c r="BT762" s="179"/>
      <c r="BU762" s="179"/>
      <c r="BV762" s="179"/>
      <c r="BW762" s="179"/>
    </row>
    <row r="763" spans="1:75" ht="13.5" customHeight="1">
      <c r="A763" s="179"/>
      <c r="B763" s="179"/>
      <c r="C763" s="179"/>
      <c r="D763" s="179"/>
      <c r="E763" s="179"/>
      <c r="F763" s="179"/>
      <c r="G763" s="179"/>
      <c r="H763" s="179"/>
      <c r="I763" s="179"/>
      <c r="J763" s="179"/>
      <c r="K763" s="179"/>
      <c r="L763" s="179"/>
      <c r="M763" s="179"/>
      <c r="N763" s="180"/>
      <c r="O763" s="180"/>
      <c r="P763" s="180"/>
      <c r="Q763" s="179"/>
      <c r="R763" s="179"/>
      <c r="S763" s="179"/>
      <c r="T763" s="179"/>
      <c r="U763" s="182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179"/>
      <c r="AU763" s="179"/>
      <c r="AV763" s="179"/>
      <c r="AW763" s="179"/>
      <c r="AX763" s="179"/>
      <c r="AY763" s="179"/>
      <c r="AZ763" s="179"/>
      <c r="BA763" s="179"/>
      <c r="BB763" s="179"/>
      <c r="BC763" s="179"/>
      <c r="BD763" s="179"/>
      <c r="BE763" s="179"/>
      <c r="BF763" s="179"/>
      <c r="BG763" s="179"/>
      <c r="BH763" s="179"/>
      <c r="BI763" s="179"/>
      <c r="BJ763" s="179"/>
      <c r="BK763" s="179"/>
      <c r="BL763" s="179"/>
      <c r="BM763" s="179"/>
      <c r="BN763" s="179"/>
      <c r="BO763" s="179"/>
      <c r="BP763" s="179"/>
      <c r="BQ763" s="179"/>
      <c r="BR763" s="179"/>
      <c r="BS763" s="179"/>
      <c r="BT763" s="179"/>
      <c r="BU763" s="179"/>
      <c r="BV763" s="179"/>
      <c r="BW763" s="179"/>
    </row>
    <row r="764" spans="1:75" ht="13.5" customHeight="1">
      <c r="A764" s="179"/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80"/>
      <c r="O764" s="180"/>
      <c r="P764" s="180"/>
      <c r="Q764" s="179"/>
      <c r="R764" s="179"/>
      <c r="S764" s="179"/>
      <c r="T764" s="179"/>
      <c r="U764" s="182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  <c r="AZ764" s="179"/>
      <c r="BA764" s="179"/>
      <c r="BB764" s="179"/>
      <c r="BC764" s="179"/>
      <c r="BD764" s="179"/>
      <c r="BE764" s="179"/>
      <c r="BF764" s="179"/>
      <c r="BG764" s="179"/>
      <c r="BH764" s="179"/>
      <c r="BI764" s="179"/>
      <c r="BJ764" s="179"/>
      <c r="BK764" s="179"/>
      <c r="BL764" s="179"/>
      <c r="BM764" s="179"/>
      <c r="BN764" s="179"/>
      <c r="BO764" s="179"/>
      <c r="BP764" s="179"/>
      <c r="BQ764" s="179"/>
      <c r="BR764" s="179"/>
      <c r="BS764" s="179"/>
      <c r="BT764" s="179"/>
      <c r="BU764" s="179"/>
      <c r="BV764" s="179"/>
      <c r="BW764" s="179"/>
    </row>
    <row r="765" spans="1:75" ht="13.5" customHeight="1">
      <c r="A765" s="179"/>
      <c r="B765" s="179"/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  <c r="M765" s="179"/>
      <c r="N765" s="180"/>
      <c r="O765" s="180"/>
      <c r="P765" s="180"/>
      <c r="Q765" s="179"/>
      <c r="R765" s="179"/>
      <c r="S765" s="179"/>
      <c r="T765" s="179"/>
      <c r="U765" s="182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  <c r="AZ765" s="179"/>
      <c r="BA765" s="179"/>
      <c r="BB765" s="179"/>
      <c r="BC765" s="179"/>
      <c r="BD765" s="179"/>
      <c r="BE765" s="179"/>
      <c r="BF765" s="179"/>
      <c r="BG765" s="179"/>
      <c r="BH765" s="179"/>
      <c r="BI765" s="179"/>
      <c r="BJ765" s="179"/>
      <c r="BK765" s="179"/>
      <c r="BL765" s="179"/>
      <c r="BM765" s="179"/>
      <c r="BN765" s="179"/>
      <c r="BO765" s="179"/>
      <c r="BP765" s="179"/>
      <c r="BQ765" s="179"/>
      <c r="BR765" s="179"/>
      <c r="BS765" s="179"/>
      <c r="BT765" s="179"/>
      <c r="BU765" s="179"/>
      <c r="BV765" s="179"/>
      <c r="BW765" s="179"/>
    </row>
    <row r="766" spans="1:75" ht="13.5" customHeight="1">
      <c r="A766" s="179"/>
      <c r="B766" s="179"/>
      <c r="C766" s="179"/>
      <c r="D766" s="179"/>
      <c r="E766" s="179"/>
      <c r="F766" s="179"/>
      <c r="G766" s="179"/>
      <c r="H766" s="179"/>
      <c r="I766" s="179"/>
      <c r="J766" s="179"/>
      <c r="K766" s="179"/>
      <c r="L766" s="179"/>
      <c r="M766" s="179"/>
      <c r="N766" s="180"/>
      <c r="O766" s="180"/>
      <c r="P766" s="180"/>
      <c r="Q766" s="179"/>
      <c r="R766" s="179"/>
      <c r="S766" s="179"/>
      <c r="T766" s="179"/>
      <c r="U766" s="182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  <c r="AZ766" s="179"/>
      <c r="BA766" s="179"/>
      <c r="BB766" s="179"/>
      <c r="BC766" s="179"/>
      <c r="BD766" s="179"/>
      <c r="BE766" s="179"/>
      <c r="BF766" s="179"/>
      <c r="BG766" s="179"/>
      <c r="BH766" s="179"/>
      <c r="BI766" s="179"/>
      <c r="BJ766" s="179"/>
      <c r="BK766" s="179"/>
      <c r="BL766" s="179"/>
      <c r="BM766" s="179"/>
      <c r="BN766" s="179"/>
      <c r="BO766" s="179"/>
      <c r="BP766" s="179"/>
      <c r="BQ766" s="179"/>
      <c r="BR766" s="179"/>
      <c r="BS766" s="179"/>
      <c r="BT766" s="179"/>
      <c r="BU766" s="179"/>
      <c r="BV766" s="179"/>
      <c r="BW766" s="179"/>
    </row>
    <row r="767" spans="1:75" ht="13.5" customHeight="1">
      <c r="A767" s="179"/>
      <c r="B767" s="179"/>
      <c r="C767" s="179"/>
      <c r="D767" s="179"/>
      <c r="E767" s="179"/>
      <c r="F767" s="179"/>
      <c r="G767" s="179"/>
      <c r="H767" s="179"/>
      <c r="I767" s="179"/>
      <c r="J767" s="179"/>
      <c r="K767" s="179"/>
      <c r="L767" s="179"/>
      <c r="M767" s="179"/>
      <c r="N767" s="180"/>
      <c r="O767" s="180"/>
      <c r="P767" s="180"/>
      <c r="Q767" s="179"/>
      <c r="R767" s="179"/>
      <c r="S767" s="179"/>
      <c r="T767" s="179"/>
      <c r="U767" s="182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  <c r="AZ767" s="179"/>
      <c r="BA767" s="179"/>
      <c r="BB767" s="179"/>
      <c r="BC767" s="179"/>
      <c r="BD767" s="179"/>
      <c r="BE767" s="179"/>
      <c r="BF767" s="179"/>
      <c r="BG767" s="179"/>
      <c r="BH767" s="179"/>
      <c r="BI767" s="179"/>
      <c r="BJ767" s="179"/>
      <c r="BK767" s="179"/>
      <c r="BL767" s="179"/>
      <c r="BM767" s="179"/>
      <c r="BN767" s="179"/>
      <c r="BO767" s="179"/>
      <c r="BP767" s="179"/>
      <c r="BQ767" s="179"/>
      <c r="BR767" s="179"/>
      <c r="BS767" s="179"/>
      <c r="BT767" s="179"/>
      <c r="BU767" s="179"/>
      <c r="BV767" s="179"/>
      <c r="BW767" s="179"/>
    </row>
    <row r="768" spans="1:75" ht="13.5" customHeight="1">
      <c r="A768" s="179"/>
      <c r="B768" s="179"/>
      <c r="C768" s="179"/>
      <c r="D768" s="179"/>
      <c r="E768" s="179"/>
      <c r="F768" s="179"/>
      <c r="G768" s="179"/>
      <c r="H768" s="179"/>
      <c r="I768" s="179"/>
      <c r="J768" s="179"/>
      <c r="K768" s="179"/>
      <c r="L768" s="179"/>
      <c r="M768" s="179"/>
      <c r="N768" s="180"/>
      <c r="O768" s="180"/>
      <c r="P768" s="180"/>
      <c r="Q768" s="179"/>
      <c r="R768" s="179"/>
      <c r="S768" s="179"/>
      <c r="T768" s="179"/>
      <c r="U768" s="182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79"/>
      <c r="BB768" s="179"/>
      <c r="BC768" s="179"/>
      <c r="BD768" s="179"/>
      <c r="BE768" s="179"/>
      <c r="BF768" s="179"/>
      <c r="BG768" s="179"/>
      <c r="BH768" s="179"/>
      <c r="BI768" s="179"/>
      <c r="BJ768" s="179"/>
      <c r="BK768" s="179"/>
      <c r="BL768" s="179"/>
      <c r="BM768" s="179"/>
      <c r="BN768" s="179"/>
      <c r="BO768" s="179"/>
      <c r="BP768" s="179"/>
      <c r="BQ768" s="179"/>
      <c r="BR768" s="179"/>
      <c r="BS768" s="179"/>
      <c r="BT768" s="179"/>
      <c r="BU768" s="179"/>
      <c r="BV768" s="179"/>
      <c r="BW768" s="179"/>
    </row>
    <row r="769" spans="1:75" ht="13.5" customHeight="1">
      <c r="A769" s="179"/>
      <c r="B769" s="179"/>
      <c r="C769" s="179"/>
      <c r="D769" s="179"/>
      <c r="E769" s="179"/>
      <c r="F769" s="179"/>
      <c r="G769" s="179"/>
      <c r="H769" s="179"/>
      <c r="I769" s="179"/>
      <c r="J769" s="179"/>
      <c r="K769" s="179"/>
      <c r="L769" s="179"/>
      <c r="M769" s="179"/>
      <c r="N769" s="180"/>
      <c r="O769" s="180"/>
      <c r="P769" s="180"/>
      <c r="Q769" s="179"/>
      <c r="R769" s="179"/>
      <c r="S769" s="179"/>
      <c r="T769" s="179"/>
      <c r="U769" s="182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79"/>
      <c r="BB769" s="179"/>
      <c r="BC769" s="179"/>
      <c r="BD769" s="179"/>
      <c r="BE769" s="179"/>
      <c r="BF769" s="179"/>
      <c r="BG769" s="179"/>
      <c r="BH769" s="179"/>
      <c r="BI769" s="179"/>
      <c r="BJ769" s="179"/>
      <c r="BK769" s="179"/>
      <c r="BL769" s="179"/>
      <c r="BM769" s="179"/>
      <c r="BN769" s="179"/>
      <c r="BO769" s="179"/>
      <c r="BP769" s="179"/>
      <c r="BQ769" s="179"/>
      <c r="BR769" s="179"/>
      <c r="BS769" s="179"/>
      <c r="BT769" s="179"/>
      <c r="BU769" s="179"/>
      <c r="BV769" s="179"/>
      <c r="BW769" s="179"/>
    </row>
    <row r="770" spans="1:75" ht="13.5" customHeight="1">
      <c r="A770" s="179"/>
      <c r="B770" s="179"/>
      <c r="C770" s="179"/>
      <c r="D770" s="179"/>
      <c r="E770" s="179"/>
      <c r="F770" s="179"/>
      <c r="G770" s="179"/>
      <c r="H770" s="179"/>
      <c r="I770" s="179"/>
      <c r="J770" s="179"/>
      <c r="K770" s="179"/>
      <c r="L770" s="179"/>
      <c r="M770" s="179"/>
      <c r="N770" s="180"/>
      <c r="O770" s="180"/>
      <c r="P770" s="180"/>
      <c r="Q770" s="179"/>
      <c r="R770" s="179"/>
      <c r="S770" s="179"/>
      <c r="T770" s="179"/>
      <c r="U770" s="182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  <c r="AZ770" s="179"/>
      <c r="BA770" s="179"/>
      <c r="BB770" s="179"/>
      <c r="BC770" s="179"/>
      <c r="BD770" s="179"/>
      <c r="BE770" s="179"/>
      <c r="BF770" s="179"/>
      <c r="BG770" s="179"/>
      <c r="BH770" s="179"/>
      <c r="BI770" s="179"/>
      <c r="BJ770" s="179"/>
      <c r="BK770" s="179"/>
      <c r="BL770" s="179"/>
      <c r="BM770" s="179"/>
      <c r="BN770" s="179"/>
      <c r="BO770" s="179"/>
      <c r="BP770" s="179"/>
      <c r="BQ770" s="179"/>
      <c r="BR770" s="179"/>
      <c r="BS770" s="179"/>
      <c r="BT770" s="179"/>
      <c r="BU770" s="179"/>
      <c r="BV770" s="179"/>
      <c r="BW770" s="179"/>
    </row>
    <row r="771" spans="1:75" ht="13.5" customHeight="1">
      <c r="A771" s="179"/>
      <c r="B771" s="179"/>
      <c r="C771" s="179"/>
      <c r="D771" s="179"/>
      <c r="E771" s="179"/>
      <c r="F771" s="179"/>
      <c r="G771" s="179"/>
      <c r="H771" s="179"/>
      <c r="I771" s="179"/>
      <c r="J771" s="179"/>
      <c r="K771" s="179"/>
      <c r="L771" s="179"/>
      <c r="M771" s="179"/>
      <c r="N771" s="180"/>
      <c r="O771" s="180"/>
      <c r="P771" s="180"/>
      <c r="Q771" s="179"/>
      <c r="R771" s="179"/>
      <c r="S771" s="179"/>
      <c r="T771" s="179"/>
      <c r="U771" s="182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  <c r="AZ771" s="179"/>
      <c r="BA771" s="179"/>
      <c r="BB771" s="179"/>
      <c r="BC771" s="179"/>
      <c r="BD771" s="179"/>
      <c r="BE771" s="179"/>
      <c r="BF771" s="179"/>
      <c r="BG771" s="179"/>
      <c r="BH771" s="179"/>
      <c r="BI771" s="179"/>
      <c r="BJ771" s="179"/>
      <c r="BK771" s="179"/>
      <c r="BL771" s="179"/>
      <c r="BM771" s="179"/>
      <c r="BN771" s="179"/>
      <c r="BO771" s="179"/>
      <c r="BP771" s="179"/>
      <c r="BQ771" s="179"/>
      <c r="BR771" s="179"/>
      <c r="BS771" s="179"/>
      <c r="BT771" s="179"/>
      <c r="BU771" s="179"/>
      <c r="BV771" s="179"/>
      <c r="BW771" s="179"/>
    </row>
    <row r="772" spans="1:75" ht="13.5" customHeight="1">
      <c r="A772" s="179"/>
      <c r="B772" s="179"/>
      <c r="C772" s="179"/>
      <c r="D772" s="179"/>
      <c r="E772" s="179"/>
      <c r="F772" s="179"/>
      <c r="G772" s="179"/>
      <c r="H772" s="179"/>
      <c r="I772" s="179"/>
      <c r="J772" s="179"/>
      <c r="K772" s="179"/>
      <c r="L772" s="179"/>
      <c r="M772" s="179"/>
      <c r="N772" s="180"/>
      <c r="O772" s="180"/>
      <c r="P772" s="180"/>
      <c r="Q772" s="179"/>
      <c r="R772" s="179"/>
      <c r="S772" s="179"/>
      <c r="T772" s="179"/>
      <c r="U772" s="182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79"/>
      <c r="BQ772" s="179"/>
      <c r="BR772" s="179"/>
      <c r="BS772" s="179"/>
      <c r="BT772" s="179"/>
      <c r="BU772" s="179"/>
      <c r="BV772" s="179"/>
      <c r="BW772" s="179"/>
    </row>
    <row r="773" spans="1:75" ht="13.5" customHeight="1">
      <c r="A773" s="179"/>
      <c r="B773" s="179"/>
      <c r="C773" s="179"/>
      <c r="D773" s="179"/>
      <c r="E773" s="179"/>
      <c r="F773" s="179"/>
      <c r="G773" s="179"/>
      <c r="H773" s="179"/>
      <c r="I773" s="179"/>
      <c r="J773" s="179"/>
      <c r="K773" s="179"/>
      <c r="L773" s="179"/>
      <c r="M773" s="179"/>
      <c r="N773" s="180"/>
      <c r="O773" s="180"/>
      <c r="P773" s="180"/>
      <c r="Q773" s="179"/>
      <c r="R773" s="179"/>
      <c r="S773" s="179"/>
      <c r="T773" s="179"/>
      <c r="U773" s="182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  <c r="AZ773" s="179"/>
      <c r="BA773" s="179"/>
      <c r="BB773" s="179"/>
      <c r="BC773" s="179"/>
      <c r="BD773" s="179"/>
      <c r="BE773" s="179"/>
      <c r="BF773" s="179"/>
      <c r="BG773" s="179"/>
      <c r="BH773" s="179"/>
      <c r="BI773" s="179"/>
      <c r="BJ773" s="179"/>
      <c r="BK773" s="179"/>
      <c r="BL773" s="179"/>
      <c r="BM773" s="179"/>
      <c r="BN773" s="179"/>
      <c r="BO773" s="179"/>
      <c r="BP773" s="179"/>
      <c r="BQ773" s="179"/>
      <c r="BR773" s="179"/>
      <c r="BS773" s="179"/>
      <c r="BT773" s="179"/>
      <c r="BU773" s="179"/>
      <c r="BV773" s="179"/>
      <c r="BW773" s="179"/>
    </row>
    <row r="774" spans="1:75" ht="13.5" customHeight="1">
      <c r="A774" s="179"/>
      <c r="B774" s="179"/>
      <c r="C774" s="179"/>
      <c r="D774" s="179"/>
      <c r="E774" s="179"/>
      <c r="F774" s="179"/>
      <c r="G774" s="179"/>
      <c r="H774" s="179"/>
      <c r="I774" s="179"/>
      <c r="J774" s="179"/>
      <c r="K774" s="179"/>
      <c r="L774" s="179"/>
      <c r="M774" s="179"/>
      <c r="N774" s="180"/>
      <c r="O774" s="180"/>
      <c r="P774" s="180"/>
      <c r="Q774" s="179"/>
      <c r="R774" s="179"/>
      <c r="S774" s="179"/>
      <c r="T774" s="179"/>
      <c r="U774" s="182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  <c r="AZ774" s="179"/>
      <c r="BA774" s="179"/>
      <c r="BB774" s="179"/>
      <c r="BC774" s="179"/>
      <c r="BD774" s="179"/>
      <c r="BE774" s="179"/>
      <c r="BF774" s="179"/>
      <c r="BG774" s="179"/>
      <c r="BH774" s="179"/>
      <c r="BI774" s="179"/>
      <c r="BJ774" s="179"/>
      <c r="BK774" s="179"/>
      <c r="BL774" s="179"/>
      <c r="BM774" s="179"/>
      <c r="BN774" s="179"/>
      <c r="BO774" s="179"/>
      <c r="BP774" s="179"/>
      <c r="BQ774" s="179"/>
      <c r="BR774" s="179"/>
      <c r="BS774" s="179"/>
      <c r="BT774" s="179"/>
      <c r="BU774" s="179"/>
      <c r="BV774" s="179"/>
      <c r="BW774" s="179"/>
    </row>
    <row r="775" spans="1:75" ht="13.5" customHeight="1">
      <c r="A775" s="179"/>
      <c r="B775" s="179"/>
      <c r="C775" s="179"/>
      <c r="D775" s="179"/>
      <c r="E775" s="179"/>
      <c r="F775" s="179"/>
      <c r="G775" s="179"/>
      <c r="H775" s="179"/>
      <c r="I775" s="179"/>
      <c r="J775" s="179"/>
      <c r="K775" s="179"/>
      <c r="L775" s="179"/>
      <c r="M775" s="179"/>
      <c r="N775" s="180"/>
      <c r="O775" s="180"/>
      <c r="P775" s="180"/>
      <c r="Q775" s="179"/>
      <c r="R775" s="179"/>
      <c r="S775" s="179"/>
      <c r="T775" s="179"/>
      <c r="U775" s="182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79"/>
      <c r="BN775" s="179"/>
      <c r="BO775" s="179"/>
      <c r="BP775" s="179"/>
      <c r="BQ775" s="179"/>
      <c r="BR775" s="179"/>
      <c r="BS775" s="179"/>
      <c r="BT775" s="179"/>
      <c r="BU775" s="179"/>
      <c r="BV775" s="179"/>
      <c r="BW775" s="179"/>
    </row>
    <row r="776" spans="1:75" ht="13.5" customHeight="1">
      <c r="A776" s="179"/>
      <c r="B776" s="179"/>
      <c r="C776" s="179"/>
      <c r="D776" s="179"/>
      <c r="E776" s="179"/>
      <c r="F776" s="179"/>
      <c r="G776" s="179"/>
      <c r="H776" s="179"/>
      <c r="I776" s="179"/>
      <c r="J776" s="179"/>
      <c r="K776" s="179"/>
      <c r="L776" s="179"/>
      <c r="M776" s="179"/>
      <c r="N776" s="180"/>
      <c r="O776" s="180"/>
      <c r="P776" s="180"/>
      <c r="Q776" s="179"/>
      <c r="R776" s="179"/>
      <c r="S776" s="179"/>
      <c r="T776" s="179"/>
      <c r="U776" s="182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79"/>
      <c r="BN776" s="179"/>
      <c r="BO776" s="179"/>
      <c r="BP776" s="179"/>
      <c r="BQ776" s="179"/>
      <c r="BR776" s="179"/>
      <c r="BS776" s="179"/>
      <c r="BT776" s="179"/>
      <c r="BU776" s="179"/>
      <c r="BV776" s="179"/>
      <c r="BW776" s="179"/>
    </row>
    <row r="777" spans="1:75" ht="13.5" customHeight="1">
      <c r="A777" s="179"/>
      <c r="B777" s="179"/>
      <c r="C777" s="179"/>
      <c r="D777" s="179"/>
      <c r="E777" s="179"/>
      <c r="F777" s="179"/>
      <c r="G777" s="179"/>
      <c r="H777" s="179"/>
      <c r="I777" s="179"/>
      <c r="J777" s="179"/>
      <c r="K777" s="179"/>
      <c r="L777" s="179"/>
      <c r="M777" s="179"/>
      <c r="N777" s="180"/>
      <c r="O777" s="180"/>
      <c r="P777" s="180"/>
      <c r="Q777" s="179"/>
      <c r="R777" s="179"/>
      <c r="S777" s="179"/>
      <c r="T777" s="179"/>
      <c r="U777" s="182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79"/>
      <c r="BN777" s="179"/>
      <c r="BO777" s="179"/>
      <c r="BP777" s="179"/>
      <c r="BQ777" s="179"/>
      <c r="BR777" s="179"/>
      <c r="BS777" s="179"/>
      <c r="BT777" s="179"/>
      <c r="BU777" s="179"/>
      <c r="BV777" s="179"/>
      <c r="BW777" s="179"/>
    </row>
    <row r="778" spans="1:75" ht="13.5" customHeight="1">
      <c r="A778" s="179"/>
      <c r="B778" s="179"/>
      <c r="C778" s="179"/>
      <c r="D778" s="179"/>
      <c r="E778" s="179"/>
      <c r="F778" s="179"/>
      <c r="G778" s="179"/>
      <c r="H778" s="179"/>
      <c r="I778" s="179"/>
      <c r="J778" s="179"/>
      <c r="K778" s="179"/>
      <c r="L778" s="179"/>
      <c r="M778" s="179"/>
      <c r="N778" s="180"/>
      <c r="O778" s="180"/>
      <c r="P778" s="180"/>
      <c r="Q778" s="179"/>
      <c r="R778" s="179"/>
      <c r="S778" s="179"/>
      <c r="T778" s="179"/>
      <c r="U778" s="182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79"/>
      <c r="BN778" s="179"/>
      <c r="BO778" s="179"/>
      <c r="BP778" s="179"/>
      <c r="BQ778" s="179"/>
      <c r="BR778" s="179"/>
      <c r="BS778" s="179"/>
      <c r="BT778" s="179"/>
      <c r="BU778" s="179"/>
      <c r="BV778" s="179"/>
      <c r="BW778" s="179"/>
    </row>
    <row r="779" spans="1:75" ht="13.5" customHeight="1">
      <c r="A779" s="179"/>
      <c r="B779" s="179"/>
      <c r="C779" s="179"/>
      <c r="D779" s="179"/>
      <c r="E779" s="179"/>
      <c r="F779" s="179"/>
      <c r="G779" s="179"/>
      <c r="H779" s="179"/>
      <c r="I779" s="179"/>
      <c r="J779" s="179"/>
      <c r="K779" s="179"/>
      <c r="L779" s="179"/>
      <c r="M779" s="179"/>
      <c r="N779" s="180"/>
      <c r="O779" s="180"/>
      <c r="P779" s="180"/>
      <c r="Q779" s="179"/>
      <c r="R779" s="179"/>
      <c r="S779" s="179"/>
      <c r="T779" s="179"/>
      <c r="U779" s="182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79"/>
      <c r="BN779" s="179"/>
      <c r="BO779" s="179"/>
      <c r="BP779" s="179"/>
      <c r="BQ779" s="179"/>
      <c r="BR779" s="179"/>
      <c r="BS779" s="179"/>
      <c r="BT779" s="179"/>
      <c r="BU779" s="179"/>
      <c r="BV779" s="179"/>
      <c r="BW779" s="179"/>
    </row>
    <row r="780" spans="1:75" ht="13.5" customHeight="1">
      <c r="A780" s="179"/>
      <c r="B780" s="179"/>
      <c r="C780" s="179"/>
      <c r="D780" s="179"/>
      <c r="E780" s="179"/>
      <c r="F780" s="179"/>
      <c r="G780" s="179"/>
      <c r="H780" s="179"/>
      <c r="I780" s="179"/>
      <c r="J780" s="179"/>
      <c r="K780" s="179"/>
      <c r="L780" s="179"/>
      <c r="M780" s="179"/>
      <c r="N780" s="180"/>
      <c r="O780" s="180"/>
      <c r="P780" s="180"/>
      <c r="Q780" s="179"/>
      <c r="R780" s="179"/>
      <c r="S780" s="179"/>
      <c r="T780" s="179"/>
      <c r="U780" s="182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79"/>
      <c r="BN780" s="179"/>
      <c r="BO780" s="179"/>
      <c r="BP780" s="179"/>
      <c r="BQ780" s="179"/>
      <c r="BR780" s="179"/>
      <c r="BS780" s="179"/>
      <c r="BT780" s="179"/>
      <c r="BU780" s="179"/>
      <c r="BV780" s="179"/>
      <c r="BW780" s="179"/>
    </row>
    <row r="781" spans="1:75" ht="13.5" customHeight="1">
      <c r="A781" s="179"/>
      <c r="B781" s="179"/>
      <c r="C781" s="179"/>
      <c r="D781" s="179"/>
      <c r="E781" s="179"/>
      <c r="F781" s="179"/>
      <c r="G781" s="179"/>
      <c r="H781" s="179"/>
      <c r="I781" s="179"/>
      <c r="J781" s="179"/>
      <c r="K781" s="179"/>
      <c r="L781" s="179"/>
      <c r="M781" s="179"/>
      <c r="N781" s="180"/>
      <c r="O781" s="180"/>
      <c r="P781" s="180"/>
      <c r="Q781" s="179"/>
      <c r="R781" s="179"/>
      <c r="S781" s="179"/>
      <c r="T781" s="179"/>
      <c r="U781" s="182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79"/>
      <c r="BN781" s="179"/>
      <c r="BO781" s="179"/>
      <c r="BP781" s="179"/>
      <c r="BQ781" s="179"/>
      <c r="BR781" s="179"/>
      <c r="BS781" s="179"/>
      <c r="BT781" s="179"/>
      <c r="BU781" s="179"/>
      <c r="BV781" s="179"/>
      <c r="BW781" s="179"/>
    </row>
    <row r="782" spans="1:75" ht="13.5" customHeight="1">
      <c r="A782" s="179"/>
      <c r="B782" s="179"/>
      <c r="C782" s="179"/>
      <c r="D782" s="179"/>
      <c r="E782" s="179"/>
      <c r="F782" s="179"/>
      <c r="G782" s="179"/>
      <c r="H782" s="179"/>
      <c r="I782" s="179"/>
      <c r="J782" s="179"/>
      <c r="K782" s="179"/>
      <c r="L782" s="179"/>
      <c r="M782" s="179"/>
      <c r="N782" s="180"/>
      <c r="O782" s="180"/>
      <c r="P782" s="180"/>
      <c r="Q782" s="179"/>
      <c r="R782" s="179"/>
      <c r="S782" s="179"/>
      <c r="T782" s="179"/>
      <c r="U782" s="182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79"/>
      <c r="BN782" s="179"/>
      <c r="BO782" s="179"/>
      <c r="BP782" s="179"/>
      <c r="BQ782" s="179"/>
      <c r="BR782" s="179"/>
      <c r="BS782" s="179"/>
      <c r="BT782" s="179"/>
      <c r="BU782" s="179"/>
      <c r="BV782" s="179"/>
      <c r="BW782" s="179"/>
    </row>
    <row r="783" spans="1:75" ht="13.5" customHeight="1">
      <c r="A783" s="179"/>
      <c r="B783" s="179"/>
      <c r="C783" s="179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80"/>
      <c r="O783" s="180"/>
      <c r="P783" s="180"/>
      <c r="Q783" s="179"/>
      <c r="R783" s="179"/>
      <c r="S783" s="179"/>
      <c r="T783" s="179"/>
      <c r="U783" s="182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  <c r="AZ783" s="179"/>
      <c r="BA783" s="179"/>
      <c r="BB783" s="179"/>
      <c r="BC783" s="179"/>
      <c r="BD783" s="179"/>
      <c r="BE783" s="179"/>
      <c r="BF783" s="179"/>
      <c r="BG783" s="179"/>
      <c r="BH783" s="179"/>
      <c r="BI783" s="179"/>
      <c r="BJ783" s="179"/>
      <c r="BK783" s="179"/>
      <c r="BL783" s="179"/>
      <c r="BM783" s="179"/>
      <c r="BN783" s="179"/>
      <c r="BO783" s="179"/>
      <c r="BP783" s="179"/>
      <c r="BQ783" s="179"/>
      <c r="BR783" s="179"/>
      <c r="BS783" s="179"/>
      <c r="BT783" s="179"/>
      <c r="BU783" s="179"/>
      <c r="BV783" s="179"/>
      <c r="BW783" s="179"/>
    </row>
    <row r="784" spans="1:75" ht="13.5" customHeight="1">
      <c r="A784" s="179"/>
      <c r="B784" s="179"/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  <c r="M784" s="179"/>
      <c r="N784" s="180"/>
      <c r="O784" s="180"/>
      <c r="P784" s="180"/>
      <c r="Q784" s="179"/>
      <c r="R784" s="179"/>
      <c r="S784" s="179"/>
      <c r="T784" s="179"/>
      <c r="U784" s="182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  <c r="AZ784" s="179"/>
      <c r="BA784" s="179"/>
      <c r="BB784" s="179"/>
      <c r="BC784" s="179"/>
      <c r="BD784" s="179"/>
      <c r="BE784" s="179"/>
      <c r="BF784" s="179"/>
      <c r="BG784" s="179"/>
      <c r="BH784" s="179"/>
      <c r="BI784" s="179"/>
      <c r="BJ784" s="179"/>
      <c r="BK784" s="179"/>
      <c r="BL784" s="179"/>
      <c r="BM784" s="179"/>
      <c r="BN784" s="179"/>
      <c r="BO784" s="179"/>
      <c r="BP784" s="179"/>
      <c r="BQ784" s="179"/>
      <c r="BR784" s="179"/>
      <c r="BS784" s="179"/>
      <c r="BT784" s="179"/>
      <c r="BU784" s="179"/>
      <c r="BV784" s="179"/>
      <c r="BW784" s="179"/>
    </row>
    <row r="785" spans="1:75" ht="13.5" customHeight="1">
      <c r="A785" s="179"/>
      <c r="B785" s="179"/>
      <c r="C785" s="179"/>
      <c r="D785" s="179"/>
      <c r="E785" s="179"/>
      <c r="F785" s="179"/>
      <c r="G785" s="179"/>
      <c r="H785" s="179"/>
      <c r="I785" s="179"/>
      <c r="J785" s="179"/>
      <c r="K785" s="179"/>
      <c r="L785" s="179"/>
      <c r="M785" s="179"/>
      <c r="N785" s="180"/>
      <c r="O785" s="180"/>
      <c r="P785" s="180"/>
      <c r="Q785" s="179"/>
      <c r="R785" s="179"/>
      <c r="S785" s="179"/>
      <c r="T785" s="179"/>
      <c r="U785" s="182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  <c r="AZ785" s="179"/>
      <c r="BA785" s="179"/>
      <c r="BB785" s="179"/>
      <c r="BC785" s="179"/>
      <c r="BD785" s="179"/>
      <c r="BE785" s="179"/>
      <c r="BF785" s="179"/>
      <c r="BG785" s="179"/>
      <c r="BH785" s="179"/>
      <c r="BI785" s="179"/>
      <c r="BJ785" s="179"/>
      <c r="BK785" s="179"/>
      <c r="BL785" s="179"/>
      <c r="BM785" s="179"/>
      <c r="BN785" s="179"/>
      <c r="BO785" s="179"/>
      <c r="BP785" s="179"/>
      <c r="BQ785" s="179"/>
      <c r="BR785" s="179"/>
      <c r="BS785" s="179"/>
      <c r="BT785" s="179"/>
      <c r="BU785" s="179"/>
      <c r="BV785" s="179"/>
      <c r="BW785" s="179"/>
    </row>
    <row r="786" spans="1:75" ht="13.5" customHeight="1">
      <c r="A786" s="179"/>
      <c r="B786" s="179"/>
      <c r="C786" s="179"/>
      <c r="D786" s="179"/>
      <c r="E786" s="179"/>
      <c r="F786" s="179"/>
      <c r="G786" s="179"/>
      <c r="H786" s="179"/>
      <c r="I786" s="179"/>
      <c r="J786" s="179"/>
      <c r="K786" s="179"/>
      <c r="L786" s="179"/>
      <c r="M786" s="179"/>
      <c r="N786" s="180"/>
      <c r="O786" s="180"/>
      <c r="P786" s="180"/>
      <c r="Q786" s="179"/>
      <c r="R786" s="179"/>
      <c r="S786" s="179"/>
      <c r="T786" s="179"/>
      <c r="U786" s="182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179"/>
      <c r="AU786" s="179"/>
      <c r="AV786" s="179"/>
      <c r="AW786" s="179"/>
      <c r="AX786" s="179"/>
      <c r="AY786" s="179"/>
      <c r="AZ786" s="179"/>
      <c r="BA786" s="179"/>
      <c r="BB786" s="179"/>
      <c r="BC786" s="179"/>
      <c r="BD786" s="179"/>
      <c r="BE786" s="179"/>
      <c r="BF786" s="179"/>
      <c r="BG786" s="179"/>
      <c r="BH786" s="179"/>
      <c r="BI786" s="179"/>
      <c r="BJ786" s="179"/>
      <c r="BK786" s="179"/>
      <c r="BL786" s="179"/>
      <c r="BM786" s="179"/>
      <c r="BN786" s="179"/>
      <c r="BO786" s="179"/>
      <c r="BP786" s="179"/>
      <c r="BQ786" s="179"/>
      <c r="BR786" s="179"/>
      <c r="BS786" s="179"/>
      <c r="BT786" s="179"/>
      <c r="BU786" s="179"/>
      <c r="BV786" s="179"/>
      <c r="BW786" s="179"/>
    </row>
    <row r="787" spans="1:75" ht="13.5" customHeight="1">
      <c r="A787" s="179"/>
      <c r="B787" s="179"/>
      <c r="C787" s="179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80"/>
      <c r="O787" s="180"/>
      <c r="P787" s="180"/>
      <c r="Q787" s="179"/>
      <c r="R787" s="179"/>
      <c r="S787" s="179"/>
      <c r="T787" s="179"/>
      <c r="U787" s="182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  <c r="AZ787" s="179"/>
      <c r="BA787" s="179"/>
      <c r="BB787" s="179"/>
      <c r="BC787" s="179"/>
      <c r="BD787" s="179"/>
      <c r="BE787" s="179"/>
      <c r="BF787" s="179"/>
      <c r="BG787" s="179"/>
      <c r="BH787" s="179"/>
      <c r="BI787" s="179"/>
      <c r="BJ787" s="179"/>
      <c r="BK787" s="179"/>
      <c r="BL787" s="179"/>
      <c r="BM787" s="179"/>
      <c r="BN787" s="179"/>
      <c r="BO787" s="179"/>
      <c r="BP787" s="179"/>
      <c r="BQ787" s="179"/>
      <c r="BR787" s="179"/>
      <c r="BS787" s="179"/>
      <c r="BT787" s="179"/>
      <c r="BU787" s="179"/>
      <c r="BV787" s="179"/>
      <c r="BW787" s="179"/>
    </row>
    <row r="788" spans="1:75" ht="13.5" customHeight="1">
      <c r="A788" s="179"/>
      <c r="B788" s="179"/>
      <c r="C788" s="179"/>
      <c r="D788" s="179"/>
      <c r="E788" s="179"/>
      <c r="F788" s="179"/>
      <c r="G788" s="179"/>
      <c r="H788" s="179"/>
      <c r="I788" s="179"/>
      <c r="J788" s="179"/>
      <c r="K788" s="179"/>
      <c r="L788" s="179"/>
      <c r="M788" s="179"/>
      <c r="N788" s="180"/>
      <c r="O788" s="180"/>
      <c r="P788" s="180"/>
      <c r="Q788" s="179"/>
      <c r="R788" s="179"/>
      <c r="S788" s="179"/>
      <c r="T788" s="179"/>
      <c r="U788" s="182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  <c r="AZ788" s="179"/>
      <c r="BA788" s="179"/>
      <c r="BB788" s="179"/>
      <c r="BC788" s="179"/>
      <c r="BD788" s="179"/>
      <c r="BE788" s="179"/>
      <c r="BF788" s="179"/>
      <c r="BG788" s="179"/>
      <c r="BH788" s="179"/>
      <c r="BI788" s="179"/>
      <c r="BJ788" s="179"/>
      <c r="BK788" s="179"/>
      <c r="BL788" s="179"/>
      <c r="BM788" s="179"/>
      <c r="BN788" s="179"/>
      <c r="BO788" s="179"/>
      <c r="BP788" s="179"/>
      <c r="BQ788" s="179"/>
      <c r="BR788" s="179"/>
      <c r="BS788" s="179"/>
      <c r="BT788" s="179"/>
      <c r="BU788" s="179"/>
      <c r="BV788" s="179"/>
      <c r="BW788" s="179"/>
    </row>
    <row r="789" spans="1:75" ht="13.5" customHeight="1">
      <c r="A789" s="179"/>
      <c r="B789" s="179"/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80"/>
      <c r="O789" s="180"/>
      <c r="P789" s="180"/>
      <c r="Q789" s="179"/>
      <c r="R789" s="179"/>
      <c r="S789" s="179"/>
      <c r="T789" s="179"/>
      <c r="U789" s="182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  <c r="AZ789" s="179"/>
      <c r="BA789" s="179"/>
      <c r="BB789" s="179"/>
      <c r="BC789" s="179"/>
      <c r="BD789" s="179"/>
      <c r="BE789" s="179"/>
      <c r="BF789" s="179"/>
      <c r="BG789" s="179"/>
      <c r="BH789" s="179"/>
      <c r="BI789" s="179"/>
      <c r="BJ789" s="179"/>
      <c r="BK789" s="179"/>
      <c r="BL789" s="179"/>
      <c r="BM789" s="179"/>
      <c r="BN789" s="179"/>
      <c r="BO789" s="179"/>
      <c r="BP789" s="179"/>
      <c r="BQ789" s="179"/>
      <c r="BR789" s="179"/>
      <c r="BS789" s="179"/>
      <c r="BT789" s="179"/>
      <c r="BU789" s="179"/>
      <c r="BV789" s="179"/>
      <c r="BW789" s="179"/>
    </row>
    <row r="790" spans="1:75" ht="13.5" customHeight="1">
      <c r="A790" s="179"/>
      <c r="B790" s="179"/>
      <c r="C790" s="179"/>
      <c r="D790" s="179"/>
      <c r="E790" s="179"/>
      <c r="F790" s="179"/>
      <c r="G790" s="179"/>
      <c r="H790" s="179"/>
      <c r="I790" s="179"/>
      <c r="J790" s="179"/>
      <c r="K790" s="179"/>
      <c r="L790" s="179"/>
      <c r="M790" s="179"/>
      <c r="N790" s="180"/>
      <c r="O790" s="180"/>
      <c r="P790" s="180"/>
      <c r="Q790" s="179"/>
      <c r="R790" s="179"/>
      <c r="S790" s="179"/>
      <c r="T790" s="179"/>
      <c r="U790" s="182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  <c r="AZ790" s="179"/>
      <c r="BA790" s="179"/>
      <c r="BB790" s="179"/>
      <c r="BC790" s="179"/>
      <c r="BD790" s="179"/>
      <c r="BE790" s="179"/>
      <c r="BF790" s="179"/>
      <c r="BG790" s="179"/>
      <c r="BH790" s="179"/>
      <c r="BI790" s="179"/>
      <c r="BJ790" s="179"/>
      <c r="BK790" s="179"/>
      <c r="BL790" s="179"/>
      <c r="BM790" s="179"/>
      <c r="BN790" s="179"/>
      <c r="BO790" s="179"/>
      <c r="BP790" s="179"/>
      <c r="BQ790" s="179"/>
      <c r="BR790" s="179"/>
      <c r="BS790" s="179"/>
      <c r="BT790" s="179"/>
      <c r="BU790" s="179"/>
      <c r="BV790" s="179"/>
      <c r="BW790" s="179"/>
    </row>
    <row r="791" spans="1:75" ht="13.5" customHeight="1">
      <c r="A791" s="179"/>
      <c r="B791" s="179"/>
      <c r="C791" s="179"/>
      <c r="D791" s="179"/>
      <c r="E791" s="179"/>
      <c r="F791" s="179"/>
      <c r="G791" s="179"/>
      <c r="H791" s="179"/>
      <c r="I791" s="179"/>
      <c r="J791" s="179"/>
      <c r="K791" s="179"/>
      <c r="L791" s="179"/>
      <c r="M791" s="179"/>
      <c r="N791" s="180"/>
      <c r="O791" s="180"/>
      <c r="P791" s="180"/>
      <c r="Q791" s="179"/>
      <c r="R791" s="179"/>
      <c r="S791" s="179"/>
      <c r="T791" s="179"/>
      <c r="U791" s="182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179"/>
      <c r="AU791" s="179"/>
      <c r="AV791" s="179"/>
      <c r="AW791" s="179"/>
      <c r="AX791" s="179"/>
      <c r="AY791" s="179"/>
      <c r="AZ791" s="179"/>
      <c r="BA791" s="179"/>
      <c r="BB791" s="179"/>
      <c r="BC791" s="179"/>
      <c r="BD791" s="179"/>
      <c r="BE791" s="179"/>
      <c r="BF791" s="179"/>
      <c r="BG791" s="179"/>
      <c r="BH791" s="179"/>
      <c r="BI791" s="179"/>
      <c r="BJ791" s="179"/>
      <c r="BK791" s="179"/>
      <c r="BL791" s="179"/>
      <c r="BM791" s="179"/>
      <c r="BN791" s="179"/>
      <c r="BO791" s="179"/>
      <c r="BP791" s="179"/>
      <c r="BQ791" s="179"/>
      <c r="BR791" s="179"/>
      <c r="BS791" s="179"/>
      <c r="BT791" s="179"/>
      <c r="BU791" s="179"/>
      <c r="BV791" s="179"/>
      <c r="BW791" s="179"/>
    </row>
    <row r="792" spans="1:75" ht="13.5" customHeight="1">
      <c r="A792" s="179"/>
      <c r="B792" s="179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80"/>
      <c r="O792" s="180"/>
      <c r="P792" s="180"/>
      <c r="Q792" s="179"/>
      <c r="R792" s="179"/>
      <c r="S792" s="179"/>
      <c r="T792" s="179"/>
      <c r="U792" s="182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79"/>
      <c r="BB792" s="179"/>
      <c r="BC792" s="179"/>
      <c r="BD792" s="179"/>
      <c r="BE792" s="179"/>
      <c r="BF792" s="179"/>
      <c r="BG792" s="179"/>
      <c r="BH792" s="179"/>
      <c r="BI792" s="179"/>
      <c r="BJ792" s="179"/>
      <c r="BK792" s="179"/>
      <c r="BL792" s="179"/>
      <c r="BM792" s="179"/>
      <c r="BN792" s="179"/>
      <c r="BO792" s="179"/>
      <c r="BP792" s="179"/>
      <c r="BQ792" s="179"/>
      <c r="BR792" s="179"/>
      <c r="BS792" s="179"/>
      <c r="BT792" s="179"/>
      <c r="BU792" s="179"/>
      <c r="BV792" s="179"/>
      <c r="BW792" s="179"/>
    </row>
    <row r="793" spans="1:75" ht="13.5" customHeight="1">
      <c r="A793" s="179"/>
      <c r="B793" s="179"/>
      <c r="C793" s="179"/>
      <c r="D793" s="179"/>
      <c r="E793" s="179"/>
      <c r="F793" s="179"/>
      <c r="G793" s="179"/>
      <c r="H793" s="179"/>
      <c r="I793" s="179"/>
      <c r="J793" s="179"/>
      <c r="K793" s="179"/>
      <c r="L793" s="179"/>
      <c r="M793" s="179"/>
      <c r="N793" s="180"/>
      <c r="O793" s="180"/>
      <c r="P793" s="180"/>
      <c r="Q793" s="179"/>
      <c r="R793" s="179"/>
      <c r="S793" s="179"/>
      <c r="T793" s="179"/>
      <c r="U793" s="182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  <c r="AZ793" s="179"/>
      <c r="BA793" s="179"/>
      <c r="BB793" s="179"/>
      <c r="BC793" s="179"/>
      <c r="BD793" s="179"/>
      <c r="BE793" s="179"/>
      <c r="BF793" s="179"/>
      <c r="BG793" s="179"/>
      <c r="BH793" s="179"/>
      <c r="BI793" s="179"/>
      <c r="BJ793" s="179"/>
      <c r="BK793" s="179"/>
      <c r="BL793" s="179"/>
      <c r="BM793" s="179"/>
      <c r="BN793" s="179"/>
      <c r="BO793" s="179"/>
      <c r="BP793" s="179"/>
      <c r="BQ793" s="179"/>
      <c r="BR793" s="179"/>
      <c r="BS793" s="179"/>
      <c r="BT793" s="179"/>
      <c r="BU793" s="179"/>
      <c r="BV793" s="179"/>
      <c r="BW793" s="179"/>
    </row>
    <row r="794" spans="1:75" ht="13.5" customHeight="1">
      <c r="A794" s="179"/>
      <c r="B794" s="179"/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  <c r="M794" s="179"/>
      <c r="N794" s="180"/>
      <c r="O794" s="180"/>
      <c r="P794" s="180"/>
      <c r="Q794" s="179"/>
      <c r="R794" s="179"/>
      <c r="S794" s="179"/>
      <c r="T794" s="179"/>
      <c r="U794" s="182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179"/>
      <c r="AU794" s="179"/>
      <c r="AV794" s="179"/>
      <c r="AW794" s="179"/>
      <c r="AX794" s="179"/>
      <c r="AY794" s="179"/>
      <c r="AZ794" s="179"/>
      <c r="BA794" s="179"/>
      <c r="BB794" s="179"/>
      <c r="BC794" s="179"/>
      <c r="BD794" s="179"/>
      <c r="BE794" s="179"/>
      <c r="BF794" s="179"/>
      <c r="BG794" s="179"/>
      <c r="BH794" s="179"/>
      <c r="BI794" s="179"/>
      <c r="BJ794" s="179"/>
      <c r="BK794" s="179"/>
      <c r="BL794" s="179"/>
      <c r="BM794" s="179"/>
      <c r="BN794" s="179"/>
      <c r="BO794" s="179"/>
      <c r="BP794" s="179"/>
      <c r="BQ794" s="179"/>
      <c r="BR794" s="179"/>
      <c r="BS794" s="179"/>
      <c r="BT794" s="179"/>
      <c r="BU794" s="179"/>
      <c r="BV794" s="179"/>
      <c r="BW794" s="179"/>
    </row>
    <row r="795" spans="1:75" ht="13.5" customHeight="1">
      <c r="A795" s="179"/>
      <c r="B795" s="179"/>
      <c r="C795" s="179"/>
      <c r="D795" s="179"/>
      <c r="E795" s="179"/>
      <c r="F795" s="179"/>
      <c r="G795" s="179"/>
      <c r="H795" s="179"/>
      <c r="I795" s="179"/>
      <c r="J795" s="179"/>
      <c r="K795" s="179"/>
      <c r="L795" s="179"/>
      <c r="M795" s="179"/>
      <c r="N795" s="180"/>
      <c r="O795" s="180"/>
      <c r="P795" s="180"/>
      <c r="Q795" s="179"/>
      <c r="R795" s="179"/>
      <c r="S795" s="179"/>
      <c r="T795" s="179"/>
      <c r="U795" s="182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79"/>
      <c r="BB795" s="179"/>
      <c r="BC795" s="179"/>
      <c r="BD795" s="179"/>
      <c r="BE795" s="179"/>
      <c r="BF795" s="179"/>
      <c r="BG795" s="179"/>
      <c r="BH795" s="179"/>
      <c r="BI795" s="179"/>
      <c r="BJ795" s="179"/>
      <c r="BK795" s="179"/>
      <c r="BL795" s="179"/>
      <c r="BM795" s="179"/>
      <c r="BN795" s="179"/>
      <c r="BO795" s="179"/>
      <c r="BP795" s="179"/>
      <c r="BQ795" s="179"/>
      <c r="BR795" s="179"/>
      <c r="BS795" s="179"/>
      <c r="BT795" s="179"/>
      <c r="BU795" s="179"/>
      <c r="BV795" s="179"/>
      <c r="BW795" s="179"/>
    </row>
    <row r="796" spans="1:75" ht="13.5" customHeight="1">
      <c r="A796" s="179"/>
      <c r="B796" s="179"/>
      <c r="C796" s="179"/>
      <c r="D796" s="179"/>
      <c r="E796" s="179"/>
      <c r="F796" s="179"/>
      <c r="G796" s="179"/>
      <c r="H796" s="179"/>
      <c r="I796" s="179"/>
      <c r="J796" s="179"/>
      <c r="K796" s="179"/>
      <c r="L796" s="179"/>
      <c r="M796" s="179"/>
      <c r="N796" s="180"/>
      <c r="O796" s="180"/>
      <c r="P796" s="180"/>
      <c r="Q796" s="179"/>
      <c r="R796" s="179"/>
      <c r="S796" s="179"/>
      <c r="T796" s="179"/>
      <c r="U796" s="182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  <c r="AZ796" s="179"/>
      <c r="BA796" s="179"/>
      <c r="BB796" s="179"/>
      <c r="BC796" s="179"/>
      <c r="BD796" s="179"/>
      <c r="BE796" s="179"/>
      <c r="BF796" s="179"/>
      <c r="BG796" s="179"/>
      <c r="BH796" s="179"/>
      <c r="BI796" s="179"/>
      <c r="BJ796" s="179"/>
      <c r="BK796" s="179"/>
      <c r="BL796" s="179"/>
      <c r="BM796" s="179"/>
      <c r="BN796" s="179"/>
      <c r="BO796" s="179"/>
      <c r="BP796" s="179"/>
      <c r="BQ796" s="179"/>
      <c r="BR796" s="179"/>
      <c r="BS796" s="179"/>
      <c r="BT796" s="179"/>
      <c r="BU796" s="179"/>
      <c r="BV796" s="179"/>
      <c r="BW796" s="179"/>
    </row>
    <row r="797" spans="1:75" ht="13.5" customHeight="1">
      <c r="A797" s="179"/>
      <c r="B797" s="179"/>
      <c r="C797" s="179"/>
      <c r="D797" s="179"/>
      <c r="E797" s="179"/>
      <c r="F797" s="179"/>
      <c r="G797" s="179"/>
      <c r="H797" s="179"/>
      <c r="I797" s="179"/>
      <c r="J797" s="179"/>
      <c r="K797" s="179"/>
      <c r="L797" s="179"/>
      <c r="M797" s="179"/>
      <c r="N797" s="180"/>
      <c r="O797" s="180"/>
      <c r="P797" s="180"/>
      <c r="Q797" s="179"/>
      <c r="R797" s="179"/>
      <c r="S797" s="179"/>
      <c r="T797" s="179"/>
      <c r="U797" s="182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  <c r="AZ797" s="179"/>
      <c r="BA797" s="179"/>
      <c r="BB797" s="179"/>
      <c r="BC797" s="179"/>
      <c r="BD797" s="179"/>
      <c r="BE797" s="179"/>
      <c r="BF797" s="179"/>
      <c r="BG797" s="179"/>
      <c r="BH797" s="179"/>
      <c r="BI797" s="179"/>
      <c r="BJ797" s="179"/>
      <c r="BK797" s="179"/>
      <c r="BL797" s="179"/>
      <c r="BM797" s="179"/>
      <c r="BN797" s="179"/>
      <c r="BO797" s="179"/>
      <c r="BP797" s="179"/>
      <c r="BQ797" s="179"/>
      <c r="BR797" s="179"/>
      <c r="BS797" s="179"/>
      <c r="BT797" s="179"/>
      <c r="BU797" s="179"/>
      <c r="BV797" s="179"/>
      <c r="BW797" s="179"/>
    </row>
    <row r="798" spans="1:75" ht="13.5" customHeight="1">
      <c r="A798" s="179"/>
      <c r="B798" s="179"/>
      <c r="C798" s="179"/>
      <c r="D798" s="179"/>
      <c r="E798" s="179"/>
      <c r="F798" s="179"/>
      <c r="G798" s="179"/>
      <c r="H798" s="179"/>
      <c r="I798" s="179"/>
      <c r="J798" s="179"/>
      <c r="K798" s="179"/>
      <c r="L798" s="179"/>
      <c r="M798" s="179"/>
      <c r="N798" s="180"/>
      <c r="O798" s="180"/>
      <c r="P798" s="180"/>
      <c r="Q798" s="179"/>
      <c r="R798" s="179"/>
      <c r="S798" s="179"/>
      <c r="T798" s="179"/>
      <c r="U798" s="182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  <c r="AZ798" s="179"/>
      <c r="BA798" s="179"/>
      <c r="BB798" s="179"/>
      <c r="BC798" s="179"/>
      <c r="BD798" s="179"/>
      <c r="BE798" s="179"/>
      <c r="BF798" s="179"/>
      <c r="BG798" s="179"/>
      <c r="BH798" s="179"/>
      <c r="BI798" s="179"/>
      <c r="BJ798" s="179"/>
      <c r="BK798" s="179"/>
      <c r="BL798" s="179"/>
      <c r="BM798" s="179"/>
      <c r="BN798" s="179"/>
      <c r="BO798" s="179"/>
      <c r="BP798" s="179"/>
      <c r="BQ798" s="179"/>
      <c r="BR798" s="179"/>
      <c r="BS798" s="179"/>
      <c r="BT798" s="179"/>
      <c r="BU798" s="179"/>
      <c r="BV798" s="179"/>
      <c r="BW798" s="179"/>
    </row>
    <row r="799" spans="1:75" ht="13.5" customHeight="1">
      <c r="A799" s="179"/>
      <c r="B799" s="179"/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  <c r="M799" s="179"/>
      <c r="N799" s="180"/>
      <c r="O799" s="180"/>
      <c r="P799" s="180"/>
      <c r="Q799" s="179"/>
      <c r="R799" s="179"/>
      <c r="S799" s="179"/>
      <c r="T799" s="179"/>
      <c r="U799" s="182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  <c r="AZ799" s="179"/>
      <c r="BA799" s="179"/>
      <c r="BB799" s="179"/>
      <c r="BC799" s="179"/>
      <c r="BD799" s="179"/>
      <c r="BE799" s="179"/>
      <c r="BF799" s="179"/>
      <c r="BG799" s="179"/>
      <c r="BH799" s="179"/>
      <c r="BI799" s="179"/>
      <c r="BJ799" s="179"/>
      <c r="BK799" s="179"/>
      <c r="BL799" s="179"/>
      <c r="BM799" s="179"/>
      <c r="BN799" s="179"/>
      <c r="BO799" s="179"/>
      <c r="BP799" s="179"/>
      <c r="BQ799" s="179"/>
      <c r="BR799" s="179"/>
      <c r="BS799" s="179"/>
      <c r="BT799" s="179"/>
      <c r="BU799" s="179"/>
      <c r="BV799" s="179"/>
      <c r="BW799" s="179"/>
    </row>
    <row r="800" spans="1:75" ht="13.5" customHeight="1">
      <c r="A800" s="179"/>
      <c r="B800" s="179"/>
      <c r="C800" s="179"/>
      <c r="D800" s="179"/>
      <c r="E800" s="179"/>
      <c r="F800" s="179"/>
      <c r="G800" s="179"/>
      <c r="H800" s="179"/>
      <c r="I800" s="179"/>
      <c r="J800" s="179"/>
      <c r="K800" s="179"/>
      <c r="L800" s="179"/>
      <c r="M800" s="179"/>
      <c r="N800" s="180"/>
      <c r="O800" s="180"/>
      <c r="P800" s="180"/>
      <c r="Q800" s="179"/>
      <c r="R800" s="179"/>
      <c r="S800" s="179"/>
      <c r="T800" s="179"/>
      <c r="U800" s="182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  <c r="AZ800" s="179"/>
      <c r="BA800" s="179"/>
      <c r="BB800" s="179"/>
      <c r="BC800" s="179"/>
      <c r="BD800" s="179"/>
      <c r="BE800" s="179"/>
      <c r="BF800" s="179"/>
      <c r="BG800" s="179"/>
      <c r="BH800" s="179"/>
      <c r="BI800" s="179"/>
      <c r="BJ800" s="179"/>
      <c r="BK800" s="179"/>
      <c r="BL800" s="179"/>
      <c r="BM800" s="179"/>
      <c r="BN800" s="179"/>
      <c r="BO800" s="179"/>
      <c r="BP800" s="179"/>
      <c r="BQ800" s="179"/>
      <c r="BR800" s="179"/>
      <c r="BS800" s="179"/>
      <c r="BT800" s="179"/>
      <c r="BU800" s="179"/>
      <c r="BV800" s="179"/>
      <c r="BW800" s="179"/>
    </row>
    <row r="801" spans="1:75" ht="13.5" customHeight="1">
      <c r="A801" s="179"/>
      <c r="B801" s="179"/>
      <c r="C801" s="179"/>
      <c r="D801" s="179"/>
      <c r="E801" s="179"/>
      <c r="F801" s="179"/>
      <c r="G801" s="179"/>
      <c r="H801" s="179"/>
      <c r="I801" s="179"/>
      <c r="J801" s="179"/>
      <c r="K801" s="179"/>
      <c r="L801" s="179"/>
      <c r="M801" s="179"/>
      <c r="N801" s="180"/>
      <c r="O801" s="180"/>
      <c r="P801" s="180"/>
      <c r="Q801" s="179"/>
      <c r="R801" s="179"/>
      <c r="S801" s="179"/>
      <c r="T801" s="179"/>
      <c r="U801" s="182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/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79"/>
      <c r="BQ801" s="179"/>
      <c r="BR801" s="179"/>
      <c r="BS801" s="179"/>
      <c r="BT801" s="179"/>
      <c r="BU801" s="179"/>
      <c r="BV801" s="179"/>
      <c r="BW801" s="179"/>
    </row>
    <row r="802" spans="1:75" ht="13.5" customHeight="1">
      <c r="A802" s="179"/>
      <c r="B802" s="179"/>
      <c r="C802" s="179"/>
      <c r="D802" s="179"/>
      <c r="E802" s="179"/>
      <c r="F802" s="179"/>
      <c r="G802" s="179"/>
      <c r="H802" s="179"/>
      <c r="I802" s="179"/>
      <c r="J802" s="179"/>
      <c r="K802" s="179"/>
      <c r="L802" s="179"/>
      <c r="M802" s="179"/>
      <c r="N802" s="180"/>
      <c r="O802" s="180"/>
      <c r="P802" s="180"/>
      <c r="Q802" s="179"/>
      <c r="R802" s="179"/>
      <c r="S802" s="179"/>
      <c r="T802" s="179"/>
      <c r="U802" s="182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  <c r="AZ802" s="179"/>
      <c r="BA802" s="179"/>
      <c r="BB802" s="179"/>
      <c r="BC802" s="179"/>
      <c r="BD802" s="179"/>
      <c r="BE802" s="179"/>
      <c r="BF802" s="179"/>
      <c r="BG802" s="179"/>
      <c r="BH802" s="179"/>
      <c r="BI802" s="179"/>
      <c r="BJ802" s="179"/>
      <c r="BK802" s="179"/>
      <c r="BL802" s="179"/>
      <c r="BM802" s="179"/>
      <c r="BN802" s="179"/>
      <c r="BO802" s="179"/>
      <c r="BP802" s="179"/>
      <c r="BQ802" s="179"/>
      <c r="BR802" s="179"/>
      <c r="BS802" s="179"/>
      <c r="BT802" s="179"/>
      <c r="BU802" s="179"/>
      <c r="BV802" s="179"/>
      <c r="BW802" s="179"/>
    </row>
    <row r="803" spans="1:75" ht="13.5" customHeight="1">
      <c r="A803" s="179"/>
      <c r="B803" s="179"/>
      <c r="C803" s="179"/>
      <c r="D803" s="179"/>
      <c r="E803" s="179"/>
      <c r="F803" s="179"/>
      <c r="G803" s="179"/>
      <c r="H803" s="179"/>
      <c r="I803" s="179"/>
      <c r="J803" s="179"/>
      <c r="K803" s="179"/>
      <c r="L803" s="179"/>
      <c r="M803" s="179"/>
      <c r="N803" s="180"/>
      <c r="O803" s="180"/>
      <c r="P803" s="180"/>
      <c r="Q803" s="179"/>
      <c r="R803" s="179"/>
      <c r="S803" s="179"/>
      <c r="T803" s="179"/>
      <c r="U803" s="182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  <c r="AZ803" s="179"/>
      <c r="BA803" s="179"/>
      <c r="BB803" s="179"/>
      <c r="BC803" s="179"/>
      <c r="BD803" s="179"/>
      <c r="BE803" s="179"/>
      <c r="BF803" s="179"/>
      <c r="BG803" s="179"/>
      <c r="BH803" s="179"/>
      <c r="BI803" s="179"/>
      <c r="BJ803" s="179"/>
      <c r="BK803" s="179"/>
      <c r="BL803" s="179"/>
      <c r="BM803" s="179"/>
      <c r="BN803" s="179"/>
      <c r="BO803" s="179"/>
      <c r="BP803" s="179"/>
      <c r="BQ803" s="179"/>
      <c r="BR803" s="179"/>
      <c r="BS803" s="179"/>
      <c r="BT803" s="179"/>
      <c r="BU803" s="179"/>
      <c r="BV803" s="179"/>
      <c r="BW803" s="179"/>
    </row>
    <row r="804" spans="1:75" ht="13.5" customHeight="1">
      <c r="A804" s="179"/>
      <c r="B804" s="179"/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  <c r="M804" s="179"/>
      <c r="N804" s="180"/>
      <c r="O804" s="180"/>
      <c r="P804" s="180"/>
      <c r="Q804" s="179"/>
      <c r="R804" s="179"/>
      <c r="S804" s="179"/>
      <c r="T804" s="179"/>
      <c r="U804" s="182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/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79"/>
      <c r="BQ804" s="179"/>
      <c r="BR804" s="179"/>
      <c r="BS804" s="179"/>
      <c r="BT804" s="179"/>
      <c r="BU804" s="179"/>
      <c r="BV804" s="179"/>
      <c r="BW804" s="179"/>
    </row>
    <row r="805" spans="1:75" ht="13.5" customHeight="1">
      <c r="A805" s="179"/>
      <c r="B805" s="179"/>
      <c r="C805" s="179"/>
      <c r="D805" s="179"/>
      <c r="E805" s="179"/>
      <c r="F805" s="179"/>
      <c r="G805" s="179"/>
      <c r="H805" s="179"/>
      <c r="I805" s="179"/>
      <c r="J805" s="179"/>
      <c r="K805" s="179"/>
      <c r="L805" s="179"/>
      <c r="M805" s="179"/>
      <c r="N805" s="180"/>
      <c r="O805" s="180"/>
      <c r="P805" s="180"/>
      <c r="Q805" s="179"/>
      <c r="R805" s="179"/>
      <c r="S805" s="179"/>
      <c r="T805" s="179"/>
      <c r="U805" s="182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79"/>
      <c r="BB805" s="179"/>
      <c r="BC805" s="179"/>
      <c r="BD805" s="179"/>
      <c r="BE805" s="179"/>
      <c r="BF805" s="179"/>
      <c r="BG805" s="179"/>
      <c r="BH805" s="179"/>
      <c r="BI805" s="179"/>
      <c r="BJ805" s="179"/>
      <c r="BK805" s="179"/>
      <c r="BL805" s="179"/>
      <c r="BM805" s="179"/>
      <c r="BN805" s="179"/>
      <c r="BO805" s="179"/>
      <c r="BP805" s="179"/>
      <c r="BQ805" s="179"/>
      <c r="BR805" s="179"/>
      <c r="BS805" s="179"/>
      <c r="BT805" s="179"/>
      <c r="BU805" s="179"/>
      <c r="BV805" s="179"/>
      <c r="BW805" s="179"/>
    </row>
    <row r="806" spans="1:75" ht="13.5" customHeight="1">
      <c r="A806" s="179"/>
      <c r="B806" s="179"/>
      <c r="C806" s="179"/>
      <c r="D806" s="179"/>
      <c r="E806" s="179"/>
      <c r="F806" s="179"/>
      <c r="G806" s="179"/>
      <c r="H806" s="179"/>
      <c r="I806" s="179"/>
      <c r="J806" s="179"/>
      <c r="K806" s="179"/>
      <c r="L806" s="179"/>
      <c r="M806" s="179"/>
      <c r="N806" s="180"/>
      <c r="O806" s="180"/>
      <c r="P806" s="180"/>
      <c r="Q806" s="179"/>
      <c r="R806" s="179"/>
      <c r="S806" s="179"/>
      <c r="T806" s="179"/>
      <c r="U806" s="182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79"/>
      <c r="BB806" s="179"/>
      <c r="BC806" s="179"/>
      <c r="BD806" s="179"/>
      <c r="BE806" s="179"/>
      <c r="BF806" s="179"/>
      <c r="BG806" s="179"/>
      <c r="BH806" s="179"/>
      <c r="BI806" s="179"/>
      <c r="BJ806" s="179"/>
      <c r="BK806" s="179"/>
      <c r="BL806" s="179"/>
      <c r="BM806" s="179"/>
      <c r="BN806" s="179"/>
      <c r="BO806" s="179"/>
      <c r="BP806" s="179"/>
      <c r="BQ806" s="179"/>
      <c r="BR806" s="179"/>
      <c r="BS806" s="179"/>
      <c r="BT806" s="179"/>
      <c r="BU806" s="179"/>
      <c r="BV806" s="179"/>
      <c r="BW806" s="179"/>
    </row>
    <row r="807" spans="1:75" ht="13.5" customHeight="1">
      <c r="A807" s="179"/>
      <c r="B807" s="179"/>
      <c r="C807" s="179"/>
      <c r="D807" s="179"/>
      <c r="E807" s="179"/>
      <c r="F807" s="179"/>
      <c r="G807" s="179"/>
      <c r="H807" s="179"/>
      <c r="I807" s="179"/>
      <c r="J807" s="179"/>
      <c r="K807" s="179"/>
      <c r="L807" s="179"/>
      <c r="M807" s="179"/>
      <c r="N807" s="180"/>
      <c r="O807" s="180"/>
      <c r="P807" s="180"/>
      <c r="Q807" s="179"/>
      <c r="R807" s="179"/>
      <c r="S807" s="179"/>
      <c r="T807" s="179"/>
      <c r="U807" s="182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  <c r="AZ807" s="179"/>
      <c r="BA807" s="179"/>
      <c r="BB807" s="179"/>
      <c r="BC807" s="179"/>
      <c r="BD807" s="179"/>
      <c r="BE807" s="179"/>
      <c r="BF807" s="179"/>
      <c r="BG807" s="179"/>
      <c r="BH807" s="179"/>
      <c r="BI807" s="179"/>
      <c r="BJ807" s="179"/>
      <c r="BK807" s="179"/>
      <c r="BL807" s="179"/>
      <c r="BM807" s="179"/>
      <c r="BN807" s="179"/>
      <c r="BO807" s="179"/>
      <c r="BP807" s="179"/>
      <c r="BQ807" s="179"/>
      <c r="BR807" s="179"/>
      <c r="BS807" s="179"/>
      <c r="BT807" s="179"/>
      <c r="BU807" s="179"/>
      <c r="BV807" s="179"/>
      <c r="BW807" s="179"/>
    </row>
    <row r="808" spans="1:75" ht="13.5" customHeight="1">
      <c r="A808" s="179"/>
      <c r="B808" s="179"/>
      <c r="C808" s="179"/>
      <c r="D808" s="179"/>
      <c r="E808" s="179"/>
      <c r="F808" s="179"/>
      <c r="G808" s="179"/>
      <c r="H808" s="179"/>
      <c r="I808" s="179"/>
      <c r="J808" s="179"/>
      <c r="K808" s="179"/>
      <c r="L808" s="179"/>
      <c r="M808" s="179"/>
      <c r="N808" s="180"/>
      <c r="O808" s="180"/>
      <c r="P808" s="180"/>
      <c r="Q808" s="179"/>
      <c r="R808" s="179"/>
      <c r="S808" s="179"/>
      <c r="T808" s="179"/>
      <c r="U808" s="182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  <c r="AZ808" s="179"/>
      <c r="BA808" s="179"/>
      <c r="BB808" s="179"/>
      <c r="BC808" s="179"/>
      <c r="BD808" s="179"/>
      <c r="BE808" s="179"/>
      <c r="BF808" s="179"/>
      <c r="BG808" s="179"/>
      <c r="BH808" s="179"/>
      <c r="BI808" s="179"/>
      <c r="BJ808" s="179"/>
      <c r="BK808" s="179"/>
      <c r="BL808" s="179"/>
      <c r="BM808" s="179"/>
      <c r="BN808" s="179"/>
      <c r="BO808" s="179"/>
      <c r="BP808" s="179"/>
      <c r="BQ808" s="179"/>
      <c r="BR808" s="179"/>
      <c r="BS808" s="179"/>
      <c r="BT808" s="179"/>
      <c r="BU808" s="179"/>
      <c r="BV808" s="179"/>
      <c r="BW808" s="179"/>
    </row>
    <row r="809" spans="1:75" ht="13.5" customHeight="1">
      <c r="A809" s="179"/>
      <c r="B809" s="179"/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  <c r="M809" s="179"/>
      <c r="N809" s="180"/>
      <c r="O809" s="180"/>
      <c r="P809" s="180"/>
      <c r="Q809" s="179"/>
      <c r="R809" s="179"/>
      <c r="S809" s="179"/>
      <c r="T809" s="179"/>
      <c r="U809" s="182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  <c r="AZ809" s="179"/>
      <c r="BA809" s="179"/>
      <c r="BB809" s="179"/>
      <c r="BC809" s="179"/>
      <c r="BD809" s="179"/>
      <c r="BE809" s="179"/>
      <c r="BF809" s="179"/>
      <c r="BG809" s="179"/>
      <c r="BH809" s="179"/>
      <c r="BI809" s="179"/>
      <c r="BJ809" s="179"/>
      <c r="BK809" s="179"/>
      <c r="BL809" s="179"/>
      <c r="BM809" s="179"/>
      <c r="BN809" s="179"/>
      <c r="BO809" s="179"/>
      <c r="BP809" s="179"/>
      <c r="BQ809" s="179"/>
      <c r="BR809" s="179"/>
      <c r="BS809" s="179"/>
      <c r="BT809" s="179"/>
      <c r="BU809" s="179"/>
      <c r="BV809" s="179"/>
      <c r="BW809" s="179"/>
    </row>
    <row r="810" spans="1:75" ht="13.5" customHeight="1">
      <c r="A810" s="179"/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80"/>
      <c r="O810" s="180"/>
      <c r="P810" s="180"/>
      <c r="Q810" s="179"/>
      <c r="R810" s="179"/>
      <c r="S810" s="179"/>
      <c r="T810" s="179"/>
      <c r="U810" s="182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/>
      <c r="BH810" s="179"/>
      <c r="BI810" s="179"/>
      <c r="BJ810" s="179"/>
      <c r="BK810" s="179"/>
      <c r="BL810" s="179"/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79"/>
      <c r="BW810" s="179"/>
    </row>
    <row r="811" spans="1:75" ht="13.5" customHeight="1">
      <c r="A811" s="179"/>
      <c r="B811" s="179"/>
      <c r="C811" s="179"/>
      <c r="D811" s="179"/>
      <c r="E811" s="179"/>
      <c r="F811" s="179"/>
      <c r="G811" s="179"/>
      <c r="H811" s="179"/>
      <c r="I811" s="179"/>
      <c r="J811" s="179"/>
      <c r="K811" s="179"/>
      <c r="L811" s="179"/>
      <c r="M811" s="179"/>
      <c r="N811" s="180"/>
      <c r="O811" s="180"/>
      <c r="P811" s="180"/>
      <c r="Q811" s="179"/>
      <c r="R811" s="179"/>
      <c r="S811" s="179"/>
      <c r="T811" s="179"/>
      <c r="U811" s="182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79"/>
      <c r="BB811" s="179"/>
      <c r="BC811" s="179"/>
      <c r="BD811" s="179"/>
      <c r="BE811" s="179"/>
      <c r="BF811" s="179"/>
      <c r="BG811" s="179"/>
      <c r="BH811" s="179"/>
      <c r="BI811" s="179"/>
      <c r="BJ811" s="179"/>
      <c r="BK811" s="179"/>
      <c r="BL811" s="179"/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79"/>
      <c r="BW811" s="179"/>
    </row>
    <row r="812" spans="1:75" ht="13.5" customHeight="1">
      <c r="A812" s="179"/>
      <c r="B812" s="179"/>
      <c r="C812" s="179"/>
      <c r="D812" s="179"/>
      <c r="E812" s="179"/>
      <c r="F812" s="179"/>
      <c r="G812" s="179"/>
      <c r="H812" s="179"/>
      <c r="I812" s="179"/>
      <c r="J812" s="179"/>
      <c r="K812" s="179"/>
      <c r="L812" s="179"/>
      <c r="M812" s="179"/>
      <c r="N812" s="180"/>
      <c r="O812" s="180"/>
      <c r="P812" s="180"/>
      <c r="Q812" s="179"/>
      <c r="R812" s="179"/>
      <c r="S812" s="179"/>
      <c r="T812" s="179"/>
      <c r="U812" s="182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79"/>
      <c r="BB812" s="179"/>
      <c r="BC812" s="179"/>
      <c r="BD812" s="179"/>
      <c r="BE812" s="179"/>
      <c r="BF812" s="179"/>
      <c r="BG812" s="179"/>
      <c r="BH812" s="179"/>
      <c r="BI812" s="179"/>
      <c r="BJ812" s="179"/>
      <c r="BK812" s="179"/>
      <c r="BL812" s="179"/>
      <c r="BM812" s="179"/>
      <c r="BN812" s="179"/>
      <c r="BO812" s="179"/>
      <c r="BP812" s="179"/>
      <c r="BQ812" s="179"/>
      <c r="BR812" s="179"/>
      <c r="BS812" s="179"/>
      <c r="BT812" s="179"/>
      <c r="BU812" s="179"/>
      <c r="BV812" s="179"/>
      <c r="BW812" s="179"/>
    </row>
    <row r="813" spans="1:75" ht="13.5" customHeight="1">
      <c r="A813" s="179"/>
      <c r="B813" s="179"/>
      <c r="C813" s="179"/>
      <c r="D813" s="179"/>
      <c r="E813" s="179"/>
      <c r="F813" s="179"/>
      <c r="G813" s="179"/>
      <c r="H813" s="179"/>
      <c r="I813" s="179"/>
      <c r="J813" s="179"/>
      <c r="K813" s="179"/>
      <c r="L813" s="179"/>
      <c r="M813" s="179"/>
      <c r="N813" s="180"/>
      <c r="O813" s="180"/>
      <c r="P813" s="180"/>
      <c r="Q813" s="179"/>
      <c r="R813" s="179"/>
      <c r="S813" s="179"/>
      <c r="T813" s="179"/>
      <c r="U813" s="182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  <c r="AZ813" s="179"/>
      <c r="BA813" s="179"/>
      <c r="BB813" s="179"/>
      <c r="BC813" s="179"/>
      <c r="BD813" s="179"/>
      <c r="BE813" s="179"/>
      <c r="BF813" s="179"/>
      <c r="BG813" s="179"/>
      <c r="BH813" s="179"/>
      <c r="BI813" s="179"/>
      <c r="BJ813" s="179"/>
      <c r="BK813" s="179"/>
      <c r="BL813" s="179"/>
      <c r="BM813" s="179"/>
      <c r="BN813" s="179"/>
      <c r="BO813" s="179"/>
      <c r="BP813" s="179"/>
      <c r="BQ813" s="179"/>
      <c r="BR813" s="179"/>
      <c r="BS813" s="179"/>
      <c r="BT813" s="179"/>
      <c r="BU813" s="179"/>
      <c r="BV813" s="179"/>
      <c r="BW813" s="179"/>
    </row>
    <row r="814" spans="1:75" ht="13.5" customHeight="1">
      <c r="A814" s="179"/>
      <c r="B814" s="179"/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  <c r="M814" s="179"/>
      <c r="N814" s="180"/>
      <c r="O814" s="180"/>
      <c r="P814" s="180"/>
      <c r="Q814" s="179"/>
      <c r="R814" s="179"/>
      <c r="S814" s="179"/>
      <c r="T814" s="179"/>
      <c r="U814" s="182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  <c r="AZ814" s="179"/>
      <c r="BA814" s="179"/>
      <c r="BB814" s="179"/>
      <c r="BC814" s="179"/>
      <c r="BD814" s="179"/>
      <c r="BE814" s="179"/>
      <c r="BF814" s="179"/>
      <c r="BG814" s="179"/>
      <c r="BH814" s="179"/>
      <c r="BI814" s="179"/>
      <c r="BJ814" s="179"/>
      <c r="BK814" s="179"/>
      <c r="BL814" s="179"/>
      <c r="BM814" s="179"/>
      <c r="BN814" s="179"/>
      <c r="BO814" s="179"/>
      <c r="BP814" s="179"/>
      <c r="BQ814" s="179"/>
      <c r="BR814" s="179"/>
      <c r="BS814" s="179"/>
      <c r="BT814" s="179"/>
      <c r="BU814" s="179"/>
      <c r="BV814" s="179"/>
      <c r="BW814" s="179"/>
    </row>
    <row r="815" spans="1:75" ht="13.5" customHeight="1">
      <c r="A815" s="179"/>
      <c r="B815" s="179"/>
      <c r="C815" s="179"/>
      <c r="D815" s="179"/>
      <c r="E815" s="179"/>
      <c r="F815" s="179"/>
      <c r="G815" s="179"/>
      <c r="H815" s="179"/>
      <c r="I815" s="179"/>
      <c r="J815" s="179"/>
      <c r="K815" s="179"/>
      <c r="L815" s="179"/>
      <c r="M815" s="179"/>
      <c r="N815" s="180"/>
      <c r="O815" s="180"/>
      <c r="P815" s="180"/>
      <c r="Q815" s="179"/>
      <c r="R815" s="179"/>
      <c r="S815" s="179"/>
      <c r="T815" s="179"/>
      <c r="U815" s="182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  <c r="AZ815" s="179"/>
      <c r="BA815" s="179"/>
      <c r="BB815" s="179"/>
      <c r="BC815" s="179"/>
      <c r="BD815" s="179"/>
      <c r="BE815" s="179"/>
      <c r="BF815" s="179"/>
      <c r="BG815" s="179"/>
      <c r="BH815" s="179"/>
      <c r="BI815" s="179"/>
      <c r="BJ815" s="179"/>
      <c r="BK815" s="179"/>
      <c r="BL815" s="179"/>
      <c r="BM815" s="179"/>
      <c r="BN815" s="179"/>
      <c r="BO815" s="179"/>
      <c r="BP815" s="179"/>
      <c r="BQ815" s="179"/>
      <c r="BR815" s="179"/>
      <c r="BS815" s="179"/>
      <c r="BT815" s="179"/>
      <c r="BU815" s="179"/>
      <c r="BV815" s="179"/>
      <c r="BW815" s="179"/>
    </row>
    <row r="816" spans="1:75" ht="13.5" customHeight="1">
      <c r="A816" s="179"/>
      <c r="B816" s="179"/>
      <c r="C816" s="179"/>
      <c r="D816" s="179"/>
      <c r="E816" s="179"/>
      <c r="F816" s="179"/>
      <c r="G816" s="179"/>
      <c r="H816" s="179"/>
      <c r="I816" s="179"/>
      <c r="J816" s="179"/>
      <c r="K816" s="179"/>
      <c r="L816" s="179"/>
      <c r="M816" s="179"/>
      <c r="N816" s="180"/>
      <c r="O816" s="180"/>
      <c r="P816" s="180"/>
      <c r="Q816" s="179"/>
      <c r="R816" s="179"/>
      <c r="S816" s="179"/>
      <c r="T816" s="179"/>
      <c r="U816" s="182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  <c r="AZ816" s="179"/>
      <c r="BA816" s="179"/>
      <c r="BB816" s="179"/>
      <c r="BC816" s="179"/>
      <c r="BD816" s="179"/>
      <c r="BE816" s="179"/>
      <c r="BF816" s="179"/>
      <c r="BG816" s="179"/>
      <c r="BH816" s="179"/>
      <c r="BI816" s="179"/>
      <c r="BJ816" s="179"/>
      <c r="BK816" s="179"/>
      <c r="BL816" s="179"/>
      <c r="BM816" s="179"/>
      <c r="BN816" s="179"/>
      <c r="BO816" s="179"/>
      <c r="BP816" s="179"/>
      <c r="BQ816" s="179"/>
      <c r="BR816" s="179"/>
      <c r="BS816" s="179"/>
      <c r="BT816" s="179"/>
      <c r="BU816" s="179"/>
      <c r="BV816" s="179"/>
      <c r="BW816" s="179"/>
    </row>
    <row r="817" spans="1:75" ht="13.5" customHeight="1">
      <c r="A817" s="179"/>
      <c r="B817" s="179"/>
      <c r="C817" s="179"/>
      <c r="D817" s="179"/>
      <c r="E817" s="179"/>
      <c r="F817" s="179"/>
      <c r="G817" s="179"/>
      <c r="H817" s="179"/>
      <c r="I817" s="179"/>
      <c r="J817" s="179"/>
      <c r="K817" s="179"/>
      <c r="L817" s="179"/>
      <c r="M817" s="179"/>
      <c r="N817" s="180"/>
      <c r="O817" s="180"/>
      <c r="P817" s="180"/>
      <c r="Q817" s="179"/>
      <c r="R817" s="179"/>
      <c r="S817" s="179"/>
      <c r="T817" s="179"/>
      <c r="U817" s="182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179"/>
      <c r="AU817" s="179"/>
      <c r="AV817" s="179"/>
      <c r="AW817" s="179"/>
      <c r="AX817" s="179"/>
      <c r="AY817" s="179"/>
      <c r="AZ817" s="179"/>
      <c r="BA817" s="179"/>
      <c r="BB817" s="179"/>
      <c r="BC817" s="179"/>
      <c r="BD817" s="179"/>
      <c r="BE817" s="179"/>
      <c r="BF817" s="179"/>
      <c r="BG817" s="179"/>
      <c r="BH817" s="179"/>
      <c r="BI817" s="179"/>
      <c r="BJ817" s="179"/>
      <c r="BK817" s="179"/>
      <c r="BL817" s="179"/>
      <c r="BM817" s="179"/>
      <c r="BN817" s="179"/>
      <c r="BO817" s="179"/>
      <c r="BP817" s="179"/>
      <c r="BQ817" s="179"/>
      <c r="BR817" s="179"/>
      <c r="BS817" s="179"/>
      <c r="BT817" s="179"/>
      <c r="BU817" s="179"/>
      <c r="BV817" s="179"/>
      <c r="BW817" s="179"/>
    </row>
    <row r="818" spans="1:75" ht="13.5" customHeight="1">
      <c r="A818" s="179"/>
      <c r="B818" s="179"/>
      <c r="C818" s="179"/>
      <c r="D818" s="179"/>
      <c r="E818" s="179"/>
      <c r="F818" s="179"/>
      <c r="G818" s="179"/>
      <c r="H818" s="179"/>
      <c r="I818" s="179"/>
      <c r="J818" s="179"/>
      <c r="K818" s="179"/>
      <c r="L818" s="179"/>
      <c r="M818" s="179"/>
      <c r="N818" s="180"/>
      <c r="O818" s="180"/>
      <c r="P818" s="180"/>
      <c r="Q818" s="179"/>
      <c r="R818" s="179"/>
      <c r="S818" s="179"/>
      <c r="T818" s="179"/>
      <c r="U818" s="182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  <c r="AZ818" s="179"/>
      <c r="BA818" s="179"/>
      <c r="BB818" s="179"/>
      <c r="BC818" s="179"/>
      <c r="BD818" s="179"/>
      <c r="BE818" s="179"/>
      <c r="BF818" s="179"/>
      <c r="BG818" s="179"/>
      <c r="BH818" s="179"/>
      <c r="BI818" s="179"/>
      <c r="BJ818" s="179"/>
      <c r="BK818" s="179"/>
      <c r="BL818" s="179"/>
      <c r="BM818" s="179"/>
      <c r="BN818" s="179"/>
      <c r="BO818" s="179"/>
      <c r="BP818" s="179"/>
      <c r="BQ818" s="179"/>
      <c r="BR818" s="179"/>
      <c r="BS818" s="179"/>
      <c r="BT818" s="179"/>
      <c r="BU818" s="179"/>
      <c r="BV818" s="179"/>
      <c r="BW818" s="179"/>
    </row>
    <row r="819" spans="1:75" ht="13.5" customHeight="1">
      <c r="A819" s="179"/>
      <c r="B819" s="179"/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  <c r="M819" s="179"/>
      <c r="N819" s="180"/>
      <c r="O819" s="180"/>
      <c r="P819" s="180"/>
      <c r="Q819" s="179"/>
      <c r="R819" s="179"/>
      <c r="S819" s="179"/>
      <c r="T819" s="179"/>
      <c r="U819" s="182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  <c r="AZ819" s="179"/>
      <c r="BA819" s="179"/>
      <c r="BB819" s="179"/>
      <c r="BC819" s="179"/>
      <c r="BD819" s="179"/>
      <c r="BE819" s="179"/>
      <c r="BF819" s="179"/>
      <c r="BG819" s="179"/>
      <c r="BH819" s="179"/>
      <c r="BI819" s="179"/>
      <c r="BJ819" s="179"/>
      <c r="BK819" s="179"/>
      <c r="BL819" s="179"/>
      <c r="BM819" s="179"/>
      <c r="BN819" s="179"/>
      <c r="BO819" s="179"/>
      <c r="BP819" s="179"/>
      <c r="BQ819" s="179"/>
      <c r="BR819" s="179"/>
      <c r="BS819" s="179"/>
      <c r="BT819" s="179"/>
      <c r="BU819" s="179"/>
      <c r="BV819" s="179"/>
      <c r="BW819" s="179"/>
    </row>
    <row r="820" spans="1:75" ht="13.5" customHeight="1">
      <c r="A820" s="179"/>
      <c r="B820" s="179"/>
      <c r="C820" s="179"/>
      <c r="D820" s="179"/>
      <c r="E820" s="179"/>
      <c r="F820" s="179"/>
      <c r="G820" s="179"/>
      <c r="H820" s="179"/>
      <c r="I820" s="179"/>
      <c r="J820" s="179"/>
      <c r="K820" s="179"/>
      <c r="L820" s="179"/>
      <c r="M820" s="179"/>
      <c r="N820" s="180"/>
      <c r="O820" s="180"/>
      <c r="P820" s="180"/>
      <c r="Q820" s="179"/>
      <c r="R820" s="179"/>
      <c r="S820" s="179"/>
      <c r="T820" s="179"/>
      <c r="U820" s="182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  <c r="AZ820" s="179"/>
      <c r="BA820" s="179"/>
      <c r="BB820" s="179"/>
      <c r="BC820" s="179"/>
      <c r="BD820" s="179"/>
      <c r="BE820" s="179"/>
      <c r="BF820" s="179"/>
      <c r="BG820" s="179"/>
      <c r="BH820" s="179"/>
      <c r="BI820" s="179"/>
      <c r="BJ820" s="179"/>
      <c r="BK820" s="179"/>
      <c r="BL820" s="179"/>
      <c r="BM820" s="179"/>
      <c r="BN820" s="179"/>
      <c r="BO820" s="179"/>
      <c r="BP820" s="179"/>
      <c r="BQ820" s="179"/>
      <c r="BR820" s="179"/>
      <c r="BS820" s="179"/>
      <c r="BT820" s="179"/>
      <c r="BU820" s="179"/>
      <c r="BV820" s="179"/>
      <c r="BW820" s="179"/>
    </row>
    <row r="821" spans="1:75" ht="13.5" customHeight="1">
      <c r="A821" s="179"/>
      <c r="B821" s="179"/>
      <c r="C821" s="179"/>
      <c r="D821" s="179"/>
      <c r="E821" s="179"/>
      <c r="F821" s="179"/>
      <c r="G821" s="179"/>
      <c r="H821" s="179"/>
      <c r="I821" s="179"/>
      <c r="J821" s="179"/>
      <c r="K821" s="179"/>
      <c r="L821" s="179"/>
      <c r="M821" s="179"/>
      <c r="N821" s="180"/>
      <c r="O821" s="180"/>
      <c r="P821" s="180"/>
      <c r="Q821" s="179"/>
      <c r="R821" s="179"/>
      <c r="S821" s="179"/>
      <c r="T821" s="179"/>
      <c r="U821" s="182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  <c r="AZ821" s="179"/>
      <c r="BA821" s="179"/>
      <c r="BB821" s="179"/>
      <c r="BC821" s="179"/>
      <c r="BD821" s="179"/>
      <c r="BE821" s="179"/>
      <c r="BF821" s="179"/>
      <c r="BG821" s="179"/>
      <c r="BH821" s="179"/>
      <c r="BI821" s="179"/>
      <c r="BJ821" s="179"/>
      <c r="BK821" s="179"/>
      <c r="BL821" s="179"/>
      <c r="BM821" s="179"/>
      <c r="BN821" s="179"/>
      <c r="BO821" s="179"/>
      <c r="BP821" s="179"/>
      <c r="BQ821" s="179"/>
      <c r="BR821" s="179"/>
      <c r="BS821" s="179"/>
      <c r="BT821" s="179"/>
      <c r="BU821" s="179"/>
      <c r="BV821" s="179"/>
      <c r="BW821" s="179"/>
    </row>
    <row r="822" spans="1:75" ht="13.5" customHeight="1">
      <c r="A822" s="179"/>
      <c r="B822" s="179"/>
      <c r="C822" s="179"/>
      <c r="D822" s="179"/>
      <c r="E822" s="179"/>
      <c r="F822" s="179"/>
      <c r="G822" s="179"/>
      <c r="H822" s="179"/>
      <c r="I822" s="179"/>
      <c r="J822" s="179"/>
      <c r="K822" s="179"/>
      <c r="L822" s="179"/>
      <c r="M822" s="179"/>
      <c r="N822" s="180"/>
      <c r="O822" s="180"/>
      <c r="P822" s="180"/>
      <c r="Q822" s="179"/>
      <c r="R822" s="179"/>
      <c r="S822" s="179"/>
      <c r="T822" s="179"/>
      <c r="U822" s="182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179"/>
      <c r="AU822" s="179"/>
      <c r="AV822" s="179"/>
      <c r="AW822" s="179"/>
      <c r="AX822" s="179"/>
      <c r="AY822" s="179"/>
      <c r="AZ822" s="179"/>
      <c r="BA822" s="179"/>
      <c r="BB822" s="179"/>
      <c r="BC822" s="179"/>
      <c r="BD822" s="179"/>
      <c r="BE822" s="179"/>
      <c r="BF822" s="179"/>
      <c r="BG822" s="179"/>
      <c r="BH822" s="179"/>
      <c r="BI822" s="179"/>
      <c r="BJ822" s="179"/>
      <c r="BK822" s="179"/>
      <c r="BL822" s="179"/>
      <c r="BM822" s="179"/>
      <c r="BN822" s="179"/>
      <c r="BO822" s="179"/>
      <c r="BP822" s="179"/>
      <c r="BQ822" s="179"/>
      <c r="BR822" s="179"/>
      <c r="BS822" s="179"/>
      <c r="BT822" s="179"/>
      <c r="BU822" s="179"/>
      <c r="BV822" s="179"/>
      <c r="BW822" s="179"/>
    </row>
    <row r="823" spans="1:75" ht="13.5" customHeight="1">
      <c r="A823" s="179"/>
      <c r="B823" s="179"/>
      <c r="C823" s="179"/>
      <c r="D823" s="179"/>
      <c r="E823" s="179"/>
      <c r="F823" s="179"/>
      <c r="G823" s="179"/>
      <c r="H823" s="179"/>
      <c r="I823" s="179"/>
      <c r="J823" s="179"/>
      <c r="K823" s="179"/>
      <c r="L823" s="179"/>
      <c r="M823" s="179"/>
      <c r="N823" s="180"/>
      <c r="O823" s="180"/>
      <c r="P823" s="180"/>
      <c r="Q823" s="179"/>
      <c r="R823" s="179"/>
      <c r="S823" s="179"/>
      <c r="T823" s="179"/>
      <c r="U823" s="182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  <c r="AZ823" s="179"/>
      <c r="BA823" s="179"/>
      <c r="BB823" s="179"/>
      <c r="BC823" s="179"/>
      <c r="BD823" s="179"/>
      <c r="BE823" s="179"/>
      <c r="BF823" s="179"/>
      <c r="BG823" s="179"/>
      <c r="BH823" s="179"/>
      <c r="BI823" s="179"/>
      <c r="BJ823" s="179"/>
      <c r="BK823" s="179"/>
      <c r="BL823" s="179"/>
      <c r="BM823" s="179"/>
      <c r="BN823" s="179"/>
      <c r="BO823" s="179"/>
      <c r="BP823" s="179"/>
      <c r="BQ823" s="179"/>
      <c r="BR823" s="179"/>
      <c r="BS823" s="179"/>
      <c r="BT823" s="179"/>
      <c r="BU823" s="179"/>
      <c r="BV823" s="179"/>
      <c r="BW823" s="179"/>
    </row>
    <row r="824" spans="1:75" ht="13.5" customHeight="1">
      <c r="A824" s="179"/>
      <c r="B824" s="179"/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  <c r="M824" s="179"/>
      <c r="N824" s="180"/>
      <c r="O824" s="180"/>
      <c r="P824" s="180"/>
      <c r="Q824" s="179"/>
      <c r="R824" s="179"/>
      <c r="S824" s="179"/>
      <c r="T824" s="179"/>
      <c r="U824" s="182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  <c r="AZ824" s="179"/>
      <c r="BA824" s="179"/>
      <c r="BB824" s="179"/>
      <c r="BC824" s="179"/>
      <c r="BD824" s="179"/>
      <c r="BE824" s="179"/>
      <c r="BF824" s="179"/>
      <c r="BG824" s="179"/>
      <c r="BH824" s="179"/>
      <c r="BI824" s="179"/>
      <c r="BJ824" s="179"/>
      <c r="BK824" s="179"/>
      <c r="BL824" s="179"/>
      <c r="BM824" s="179"/>
      <c r="BN824" s="179"/>
      <c r="BO824" s="179"/>
      <c r="BP824" s="179"/>
      <c r="BQ824" s="179"/>
      <c r="BR824" s="179"/>
      <c r="BS824" s="179"/>
      <c r="BT824" s="179"/>
      <c r="BU824" s="179"/>
      <c r="BV824" s="179"/>
      <c r="BW824" s="179"/>
    </row>
    <row r="825" spans="1:75" ht="13.5" customHeight="1">
      <c r="A825" s="179"/>
      <c r="B825" s="179"/>
      <c r="C825" s="179"/>
      <c r="D825" s="179"/>
      <c r="E825" s="179"/>
      <c r="F825" s="179"/>
      <c r="G825" s="179"/>
      <c r="H825" s="179"/>
      <c r="I825" s="179"/>
      <c r="J825" s="179"/>
      <c r="K825" s="179"/>
      <c r="L825" s="179"/>
      <c r="M825" s="179"/>
      <c r="N825" s="180"/>
      <c r="O825" s="180"/>
      <c r="P825" s="180"/>
      <c r="Q825" s="179"/>
      <c r="R825" s="179"/>
      <c r="S825" s="179"/>
      <c r="T825" s="179"/>
      <c r="U825" s="182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  <c r="AZ825" s="179"/>
      <c r="BA825" s="179"/>
      <c r="BB825" s="179"/>
      <c r="BC825" s="179"/>
      <c r="BD825" s="179"/>
      <c r="BE825" s="179"/>
      <c r="BF825" s="179"/>
      <c r="BG825" s="179"/>
      <c r="BH825" s="179"/>
      <c r="BI825" s="179"/>
      <c r="BJ825" s="179"/>
      <c r="BK825" s="179"/>
      <c r="BL825" s="179"/>
      <c r="BM825" s="179"/>
      <c r="BN825" s="179"/>
      <c r="BO825" s="179"/>
      <c r="BP825" s="179"/>
      <c r="BQ825" s="179"/>
      <c r="BR825" s="179"/>
      <c r="BS825" s="179"/>
      <c r="BT825" s="179"/>
      <c r="BU825" s="179"/>
      <c r="BV825" s="179"/>
      <c r="BW825" s="179"/>
    </row>
    <row r="826" spans="1:75" ht="13.5" customHeight="1">
      <c r="A826" s="179"/>
      <c r="B826" s="179"/>
      <c r="C826" s="179"/>
      <c r="D826" s="179"/>
      <c r="E826" s="179"/>
      <c r="F826" s="179"/>
      <c r="G826" s="179"/>
      <c r="H826" s="179"/>
      <c r="I826" s="179"/>
      <c r="J826" s="179"/>
      <c r="K826" s="179"/>
      <c r="L826" s="179"/>
      <c r="M826" s="179"/>
      <c r="N826" s="180"/>
      <c r="O826" s="180"/>
      <c r="P826" s="180"/>
      <c r="Q826" s="179"/>
      <c r="R826" s="179"/>
      <c r="S826" s="179"/>
      <c r="T826" s="179"/>
      <c r="U826" s="182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  <c r="AZ826" s="179"/>
      <c r="BA826" s="179"/>
      <c r="BB826" s="179"/>
      <c r="BC826" s="179"/>
      <c r="BD826" s="179"/>
      <c r="BE826" s="179"/>
      <c r="BF826" s="179"/>
      <c r="BG826" s="179"/>
      <c r="BH826" s="179"/>
      <c r="BI826" s="179"/>
      <c r="BJ826" s="179"/>
      <c r="BK826" s="179"/>
      <c r="BL826" s="179"/>
      <c r="BM826" s="179"/>
      <c r="BN826" s="179"/>
      <c r="BO826" s="179"/>
      <c r="BP826" s="179"/>
      <c r="BQ826" s="179"/>
      <c r="BR826" s="179"/>
      <c r="BS826" s="179"/>
      <c r="BT826" s="179"/>
      <c r="BU826" s="179"/>
      <c r="BV826" s="179"/>
      <c r="BW826" s="179"/>
    </row>
    <row r="827" spans="1:75" ht="13.5" customHeight="1">
      <c r="A827" s="179"/>
      <c r="B827" s="179"/>
      <c r="C827" s="179"/>
      <c r="D827" s="179"/>
      <c r="E827" s="179"/>
      <c r="F827" s="179"/>
      <c r="G827" s="179"/>
      <c r="H827" s="179"/>
      <c r="I827" s="179"/>
      <c r="J827" s="179"/>
      <c r="K827" s="179"/>
      <c r="L827" s="179"/>
      <c r="M827" s="179"/>
      <c r="N827" s="180"/>
      <c r="O827" s="180"/>
      <c r="P827" s="180"/>
      <c r="Q827" s="179"/>
      <c r="R827" s="179"/>
      <c r="S827" s="179"/>
      <c r="T827" s="179"/>
      <c r="U827" s="182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  <c r="AZ827" s="179"/>
      <c r="BA827" s="179"/>
      <c r="BB827" s="179"/>
      <c r="BC827" s="179"/>
      <c r="BD827" s="179"/>
      <c r="BE827" s="179"/>
      <c r="BF827" s="179"/>
      <c r="BG827" s="179"/>
      <c r="BH827" s="179"/>
      <c r="BI827" s="179"/>
      <c r="BJ827" s="179"/>
      <c r="BK827" s="179"/>
      <c r="BL827" s="179"/>
      <c r="BM827" s="179"/>
      <c r="BN827" s="179"/>
      <c r="BO827" s="179"/>
      <c r="BP827" s="179"/>
      <c r="BQ827" s="179"/>
      <c r="BR827" s="179"/>
      <c r="BS827" s="179"/>
      <c r="BT827" s="179"/>
      <c r="BU827" s="179"/>
      <c r="BV827" s="179"/>
      <c r="BW827" s="179"/>
    </row>
    <row r="828" spans="1:75" ht="13.5" customHeight="1">
      <c r="A828" s="179"/>
      <c r="B828" s="179"/>
      <c r="C828" s="179"/>
      <c r="D828" s="179"/>
      <c r="E828" s="179"/>
      <c r="F828" s="179"/>
      <c r="G828" s="179"/>
      <c r="H828" s="179"/>
      <c r="I828" s="179"/>
      <c r="J828" s="179"/>
      <c r="K828" s="179"/>
      <c r="L828" s="179"/>
      <c r="M828" s="179"/>
      <c r="N828" s="180"/>
      <c r="O828" s="180"/>
      <c r="P828" s="180"/>
      <c r="Q828" s="179"/>
      <c r="R828" s="179"/>
      <c r="S828" s="179"/>
      <c r="T828" s="179"/>
      <c r="U828" s="182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  <c r="AZ828" s="179"/>
      <c r="BA828" s="179"/>
      <c r="BB828" s="179"/>
      <c r="BC828" s="179"/>
      <c r="BD828" s="179"/>
      <c r="BE828" s="179"/>
      <c r="BF828" s="179"/>
      <c r="BG828" s="179"/>
      <c r="BH828" s="179"/>
      <c r="BI828" s="179"/>
      <c r="BJ828" s="179"/>
      <c r="BK828" s="179"/>
      <c r="BL828" s="179"/>
      <c r="BM828" s="179"/>
      <c r="BN828" s="179"/>
      <c r="BO828" s="179"/>
      <c r="BP828" s="179"/>
      <c r="BQ828" s="179"/>
      <c r="BR828" s="179"/>
      <c r="BS828" s="179"/>
      <c r="BT828" s="179"/>
      <c r="BU828" s="179"/>
      <c r="BV828" s="179"/>
      <c r="BW828" s="179"/>
    </row>
    <row r="829" spans="1:75" ht="13.5" customHeight="1">
      <c r="A829" s="179"/>
      <c r="B829" s="179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80"/>
      <c r="O829" s="180"/>
      <c r="P829" s="180"/>
      <c r="Q829" s="179"/>
      <c r="R829" s="179"/>
      <c r="S829" s="179"/>
      <c r="T829" s="179"/>
      <c r="U829" s="182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  <c r="AZ829" s="179"/>
      <c r="BA829" s="179"/>
      <c r="BB829" s="179"/>
      <c r="BC829" s="179"/>
      <c r="BD829" s="179"/>
      <c r="BE829" s="179"/>
      <c r="BF829" s="179"/>
      <c r="BG829" s="179"/>
      <c r="BH829" s="179"/>
      <c r="BI829" s="179"/>
      <c r="BJ829" s="179"/>
      <c r="BK829" s="179"/>
      <c r="BL829" s="179"/>
      <c r="BM829" s="179"/>
      <c r="BN829" s="179"/>
      <c r="BO829" s="179"/>
      <c r="BP829" s="179"/>
      <c r="BQ829" s="179"/>
      <c r="BR829" s="179"/>
      <c r="BS829" s="179"/>
      <c r="BT829" s="179"/>
      <c r="BU829" s="179"/>
      <c r="BV829" s="179"/>
      <c r="BW829" s="179"/>
    </row>
    <row r="830" spans="1:75" ht="13.5" customHeight="1">
      <c r="A830" s="179"/>
      <c r="B830" s="179"/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  <c r="M830" s="179"/>
      <c r="N830" s="180"/>
      <c r="O830" s="180"/>
      <c r="P830" s="180"/>
      <c r="Q830" s="179"/>
      <c r="R830" s="179"/>
      <c r="S830" s="179"/>
      <c r="T830" s="179"/>
      <c r="U830" s="182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179"/>
      <c r="AU830" s="179"/>
      <c r="AV830" s="179"/>
      <c r="AW830" s="179"/>
      <c r="AX830" s="179"/>
      <c r="AY830" s="179"/>
      <c r="AZ830" s="179"/>
      <c r="BA830" s="179"/>
      <c r="BB830" s="179"/>
      <c r="BC830" s="179"/>
      <c r="BD830" s="179"/>
      <c r="BE830" s="179"/>
      <c r="BF830" s="179"/>
      <c r="BG830" s="179"/>
      <c r="BH830" s="179"/>
      <c r="BI830" s="179"/>
      <c r="BJ830" s="179"/>
      <c r="BK830" s="179"/>
      <c r="BL830" s="179"/>
      <c r="BM830" s="179"/>
      <c r="BN830" s="179"/>
      <c r="BO830" s="179"/>
      <c r="BP830" s="179"/>
      <c r="BQ830" s="179"/>
      <c r="BR830" s="179"/>
      <c r="BS830" s="179"/>
      <c r="BT830" s="179"/>
      <c r="BU830" s="179"/>
      <c r="BV830" s="179"/>
      <c r="BW830" s="179"/>
    </row>
    <row r="831" spans="1:75" ht="13.5" customHeight="1">
      <c r="A831" s="179"/>
      <c r="B831" s="179"/>
      <c r="C831" s="179"/>
      <c r="D831" s="179"/>
      <c r="E831" s="179"/>
      <c r="F831" s="179"/>
      <c r="G831" s="179"/>
      <c r="H831" s="179"/>
      <c r="I831" s="179"/>
      <c r="J831" s="179"/>
      <c r="K831" s="179"/>
      <c r="L831" s="179"/>
      <c r="M831" s="179"/>
      <c r="N831" s="180"/>
      <c r="O831" s="180"/>
      <c r="P831" s="180"/>
      <c r="Q831" s="179"/>
      <c r="R831" s="179"/>
      <c r="S831" s="179"/>
      <c r="T831" s="179"/>
      <c r="U831" s="182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79"/>
      <c r="BB831" s="179"/>
      <c r="BC831" s="179"/>
      <c r="BD831" s="179"/>
      <c r="BE831" s="179"/>
      <c r="BF831" s="179"/>
      <c r="BG831" s="179"/>
      <c r="BH831" s="179"/>
      <c r="BI831" s="179"/>
      <c r="BJ831" s="179"/>
      <c r="BK831" s="179"/>
      <c r="BL831" s="179"/>
      <c r="BM831" s="179"/>
      <c r="BN831" s="179"/>
      <c r="BO831" s="179"/>
      <c r="BP831" s="179"/>
      <c r="BQ831" s="179"/>
      <c r="BR831" s="179"/>
      <c r="BS831" s="179"/>
      <c r="BT831" s="179"/>
      <c r="BU831" s="179"/>
      <c r="BV831" s="179"/>
      <c r="BW831" s="179"/>
    </row>
    <row r="832" spans="1:75" ht="13.5" customHeight="1">
      <c r="A832" s="179"/>
      <c r="B832" s="179"/>
      <c r="C832" s="179"/>
      <c r="D832" s="179"/>
      <c r="E832" s="179"/>
      <c r="F832" s="179"/>
      <c r="G832" s="179"/>
      <c r="H832" s="179"/>
      <c r="I832" s="179"/>
      <c r="J832" s="179"/>
      <c r="K832" s="179"/>
      <c r="L832" s="179"/>
      <c r="M832" s="179"/>
      <c r="N832" s="180"/>
      <c r="O832" s="180"/>
      <c r="P832" s="180"/>
      <c r="Q832" s="179"/>
      <c r="R832" s="179"/>
      <c r="S832" s="179"/>
      <c r="T832" s="179"/>
      <c r="U832" s="182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79"/>
      <c r="BB832" s="179"/>
      <c r="BC832" s="179"/>
      <c r="BD832" s="179"/>
      <c r="BE832" s="179"/>
      <c r="BF832" s="179"/>
      <c r="BG832" s="179"/>
      <c r="BH832" s="179"/>
      <c r="BI832" s="179"/>
      <c r="BJ832" s="179"/>
      <c r="BK832" s="179"/>
      <c r="BL832" s="179"/>
      <c r="BM832" s="179"/>
      <c r="BN832" s="179"/>
      <c r="BO832" s="179"/>
      <c r="BP832" s="179"/>
      <c r="BQ832" s="179"/>
      <c r="BR832" s="179"/>
      <c r="BS832" s="179"/>
      <c r="BT832" s="179"/>
      <c r="BU832" s="179"/>
      <c r="BV832" s="179"/>
      <c r="BW832" s="179"/>
    </row>
    <row r="833" spans="1:75" ht="13.5" customHeight="1">
      <c r="A833" s="179"/>
      <c r="B833" s="179"/>
      <c r="C833" s="179"/>
      <c r="D833" s="179"/>
      <c r="E833" s="179"/>
      <c r="F833" s="179"/>
      <c r="G833" s="179"/>
      <c r="H833" s="179"/>
      <c r="I833" s="179"/>
      <c r="J833" s="179"/>
      <c r="K833" s="179"/>
      <c r="L833" s="179"/>
      <c r="M833" s="179"/>
      <c r="N833" s="180"/>
      <c r="O833" s="180"/>
      <c r="P833" s="180"/>
      <c r="Q833" s="179"/>
      <c r="R833" s="179"/>
      <c r="S833" s="179"/>
      <c r="T833" s="179"/>
      <c r="U833" s="182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  <c r="AZ833" s="179"/>
      <c r="BA833" s="179"/>
      <c r="BB833" s="179"/>
      <c r="BC833" s="179"/>
      <c r="BD833" s="179"/>
      <c r="BE833" s="179"/>
      <c r="BF833" s="179"/>
      <c r="BG833" s="179"/>
      <c r="BH833" s="179"/>
      <c r="BI833" s="179"/>
      <c r="BJ833" s="179"/>
      <c r="BK833" s="179"/>
      <c r="BL833" s="179"/>
      <c r="BM833" s="179"/>
      <c r="BN833" s="179"/>
      <c r="BO833" s="179"/>
      <c r="BP833" s="179"/>
      <c r="BQ833" s="179"/>
      <c r="BR833" s="179"/>
      <c r="BS833" s="179"/>
      <c r="BT833" s="179"/>
      <c r="BU833" s="179"/>
      <c r="BV833" s="179"/>
      <c r="BW833" s="179"/>
    </row>
    <row r="834" spans="1:75" ht="13.5" customHeight="1">
      <c r="A834" s="179"/>
      <c r="B834" s="179"/>
      <c r="C834" s="179"/>
      <c r="D834" s="179"/>
      <c r="E834" s="179"/>
      <c r="F834" s="179"/>
      <c r="G834" s="179"/>
      <c r="H834" s="179"/>
      <c r="I834" s="179"/>
      <c r="J834" s="179"/>
      <c r="K834" s="179"/>
      <c r="L834" s="179"/>
      <c r="M834" s="179"/>
      <c r="N834" s="180"/>
      <c r="O834" s="180"/>
      <c r="P834" s="180"/>
      <c r="Q834" s="179"/>
      <c r="R834" s="179"/>
      <c r="S834" s="179"/>
      <c r="T834" s="179"/>
      <c r="U834" s="182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79"/>
      <c r="BB834" s="179"/>
      <c r="BC834" s="179"/>
      <c r="BD834" s="179"/>
      <c r="BE834" s="179"/>
      <c r="BF834" s="179"/>
      <c r="BG834" s="179"/>
      <c r="BH834" s="179"/>
      <c r="BI834" s="179"/>
      <c r="BJ834" s="179"/>
      <c r="BK834" s="179"/>
      <c r="BL834" s="179"/>
      <c r="BM834" s="179"/>
      <c r="BN834" s="179"/>
      <c r="BO834" s="179"/>
      <c r="BP834" s="179"/>
      <c r="BQ834" s="179"/>
      <c r="BR834" s="179"/>
      <c r="BS834" s="179"/>
      <c r="BT834" s="179"/>
      <c r="BU834" s="179"/>
      <c r="BV834" s="179"/>
      <c r="BW834" s="179"/>
    </row>
    <row r="835" spans="1:75" ht="13.5" customHeight="1">
      <c r="A835" s="179"/>
      <c r="B835" s="179"/>
      <c r="C835" s="179"/>
      <c r="D835" s="179"/>
      <c r="E835" s="179"/>
      <c r="F835" s="179"/>
      <c r="G835" s="179"/>
      <c r="H835" s="179"/>
      <c r="I835" s="179"/>
      <c r="J835" s="179"/>
      <c r="K835" s="179"/>
      <c r="L835" s="179"/>
      <c r="M835" s="179"/>
      <c r="N835" s="180"/>
      <c r="O835" s="180"/>
      <c r="P835" s="180"/>
      <c r="Q835" s="179"/>
      <c r="R835" s="179"/>
      <c r="S835" s="179"/>
      <c r="T835" s="179"/>
      <c r="U835" s="182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79"/>
      <c r="BB835" s="179"/>
      <c r="BC835" s="179"/>
      <c r="BD835" s="179"/>
      <c r="BE835" s="179"/>
      <c r="BF835" s="179"/>
      <c r="BG835" s="179"/>
      <c r="BH835" s="179"/>
      <c r="BI835" s="179"/>
      <c r="BJ835" s="179"/>
      <c r="BK835" s="179"/>
      <c r="BL835" s="179"/>
      <c r="BM835" s="179"/>
      <c r="BN835" s="179"/>
      <c r="BO835" s="179"/>
      <c r="BP835" s="179"/>
      <c r="BQ835" s="179"/>
      <c r="BR835" s="179"/>
      <c r="BS835" s="179"/>
      <c r="BT835" s="179"/>
      <c r="BU835" s="179"/>
      <c r="BV835" s="179"/>
      <c r="BW835" s="179"/>
    </row>
    <row r="836" spans="1:75" ht="13.5" customHeight="1">
      <c r="A836" s="179"/>
      <c r="B836" s="179"/>
      <c r="C836" s="179"/>
      <c r="D836" s="179"/>
      <c r="E836" s="179"/>
      <c r="F836" s="179"/>
      <c r="G836" s="179"/>
      <c r="H836" s="179"/>
      <c r="I836" s="179"/>
      <c r="J836" s="179"/>
      <c r="K836" s="179"/>
      <c r="L836" s="179"/>
      <c r="M836" s="179"/>
      <c r="N836" s="180"/>
      <c r="O836" s="180"/>
      <c r="P836" s="180"/>
      <c r="Q836" s="179"/>
      <c r="R836" s="179"/>
      <c r="S836" s="179"/>
      <c r="T836" s="179"/>
      <c r="U836" s="182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179"/>
      <c r="AU836" s="179"/>
      <c r="AV836" s="179"/>
      <c r="AW836" s="179"/>
      <c r="AX836" s="179"/>
      <c r="AY836" s="179"/>
      <c r="AZ836" s="179"/>
      <c r="BA836" s="179"/>
      <c r="BB836" s="179"/>
      <c r="BC836" s="179"/>
      <c r="BD836" s="179"/>
      <c r="BE836" s="179"/>
      <c r="BF836" s="179"/>
      <c r="BG836" s="179"/>
      <c r="BH836" s="179"/>
      <c r="BI836" s="179"/>
      <c r="BJ836" s="179"/>
      <c r="BK836" s="179"/>
      <c r="BL836" s="179"/>
      <c r="BM836" s="179"/>
      <c r="BN836" s="179"/>
      <c r="BO836" s="179"/>
      <c r="BP836" s="179"/>
      <c r="BQ836" s="179"/>
      <c r="BR836" s="179"/>
      <c r="BS836" s="179"/>
      <c r="BT836" s="179"/>
      <c r="BU836" s="179"/>
      <c r="BV836" s="179"/>
      <c r="BW836" s="179"/>
    </row>
    <row r="837" spans="1:75" ht="13.5" customHeight="1">
      <c r="A837" s="179"/>
      <c r="B837" s="179"/>
      <c r="C837" s="179"/>
      <c r="D837" s="179"/>
      <c r="E837" s="179"/>
      <c r="F837" s="179"/>
      <c r="G837" s="179"/>
      <c r="H837" s="179"/>
      <c r="I837" s="179"/>
      <c r="J837" s="179"/>
      <c r="K837" s="179"/>
      <c r="L837" s="179"/>
      <c r="M837" s="179"/>
      <c r="N837" s="180"/>
      <c r="O837" s="180"/>
      <c r="P837" s="180"/>
      <c r="Q837" s="179"/>
      <c r="R837" s="179"/>
      <c r="S837" s="179"/>
      <c r="T837" s="179"/>
      <c r="U837" s="182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  <c r="AZ837" s="179"/>
      <c r="BA837" s="179"/>
      <c r="BB837" s="179"/>
      <c r="BC837" s="179"/>
      <c r="BD837" s="179"/>
      <c r="BE837" s="179"/>
      <c r="BF837" s="179"/>
      <c r="BG837" s="179"/>
      <c r="BH837" s="179"/>
      <c r="BI837" s="179"/>
      <c r="BJ837" s="179"/>
      <c r="BK837" s="179"/>
      <c r="BL837" s="179"/>
      <c r="BM837" s="179"/>
      <c r="BN837" s="179"/>
      <c r="BO837" s="179"/>
      <c r="BP837" s="179"/>
      <c r="BQ837" s="179"/>
      <c r="BR837" s="179"/>
      <c r="BS837" s="179"/>
      <c r="BT837" s="179"/>
      <c r="BU837" s="179"/>
      <c r="BV837" s="179"/>
      <c r="BW837" s="179"/>
    </row>
    <row r="838" spans="1:75" ht="13.5" customHeight="1">
      <c r="A838" s="179"/>
      <c r="B838" s="179"/>
      <c r="C838" s="179"/>
      <c r="D838" s="179"/>
      <c r="E838" s="179"/>
      <c r="F838" s="179"/>
      <c r="G838" s="179"/>
      <c r="H838" s="179"/>
      <c r="I838" s="179"/>
      <c r="J838" s="179"/>
      <c r="K838" s="179"/>
      <c r="L838" s="179"/>
      <c r="M838" s="179"/>
      <c r="N838" s="180"/>
      <c r="O838" s="180"/>
      <c r="P838" s="180"/>
      <c r="Q838" s="179"/>
      <c r="R838" s="179"/>
      <c r="S838" s="179"/>
      <c r="T838" s="179"/>
      <c r="U838" s="182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  <c r="AZ838" s="179"/>
      <c r="BA838" s="179"/>
      <c r="BB838" s="179"/>
      <c r="BC838" s="179"/>
      <c r="BD838" s="179"/>
      <c r="BE838" s="179"/>
      <c r="BF838" s="179"/>
      <c r="BG838" s="179"/>
      <c r="BH838" s="179"/>
      <c r="BI838" s="179"/>
      <c r="BJ838" s="179"/>
      <c r="BK838" s="179"/>
      <c r="BL838" s="179"/>
      <c r="BM838" s="179"/>
      <c r="BN838" s="179"/>
      <c r="BO838" s="179"/>
      <c r="BP838" s="179"/>
      <c r="BQ838" s="179"/>
      <c r="BR838" s="179"/>
      <c r="BS838" s="179"/>
      <c r="BT838" s="179"/>
      <c r="BU838" s="179"/>
      <c r="BV838" s="179"/>
      <c r="BW838" s="179"/>
    </row>
    <row r="839" spans="1:75" ht="13.5" customHeight="1">
      <c r="A839" s="179"/>
      <c r="B839" s="179"/>
      <c r="C839" s="179"/>
      <c r="D839" s="179"/>
      <c r="E839" s="179"/>
      <c r="F839" s="179"/>
      <c r="G839" s="179"/>
      <c r="H839" s="179"/>
      <c r="I839" s="179"/>
      <c r="J839" s="179"/>
      <c r="K839" s="179"/>
      <c r="L839" s="179"/>
      <c r="M839" s="179"/>
      <c r="N839" s="180"/>
      <c r="O839" s="180"/>
      <c r="P839" s="180"/>
      <c r="Q839" s="179"/>
      <c r="R839" s="179"/>
      <c r="S839" s="179"/>
      <c r="T839" s="179"/>
      <c r="U839" s="182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  <c r="AZ839" s="179"/>
      <c r="BA839" s="179"/>
      <c r="BB839" s="179"/>
      <c r="BC839" s="179"/>
      <c r="BD839" s="179"/>
      <c r="BE839" s="179"/>
      <c r="BF839" s="179"/>
      <c r="BG839" s="179"/>
      <c r="BH839" s="179"/>
      <c r="BI839" s="179"/>
      <c r="BJ839" s="179"/>
      <c r="BK839" s="179"/>
      <c r="BL839" s="179"/>
      <c r="BM839" s="179"/>
      <c r="BN839" s="179"/>
      <c r="BO839" s="179"/>
      <c r="BP839" s="179"/>
      <c r="BQ839" s="179"/>
      <c r="BR839" s="179"/>
      <c r="BS839" s="179"/>
      <c r="BT839" s="179"/>
      <c r="BU839" s="179"/>
      <c r="BV839" s="179"/>
      <c r="BW839" s="179"/>
    </row>
    <row r="840" spans="1:75" ht="13.5" customHeight="1">
      <c r="A840" s="179"/>
      <c r="B840" s="179"/>
      <c r="C840" s="179"/>
      <c r="D840" s="179"/>
      <c r="E840" s="179"/>
      <c r="F840" s="179"/>
      <c r="G840" s="179"/>
      <c r="H840" s="179"/>
      <c r="I840" s="179"/>
      <c r="J840" s="179"/>
      <c r="K840" s="179"/>
      <c r="L840" s="179"/>
      <c r="M840" s="179"/>
      <c r="N840" s="180"/>
      <c r="O840" s="180"/>
      <c r="P840" s="180"/>
      <c r="Q840" s="179"/>
      <c r="R840" s="179"/>
      <c r="S840" s="179"/>
      <c r="T840" s="179"/>
      <c r="U840" s="182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79"/>
      <c r="BG840" s="179"/>
      <c r="BH840" s="179"/>
      <c r="BI840" s="179"/>
      <c r="BJ840" s="179"/>
      <c r="BK840" s="179"/>
      <c r="BL840" s="179"/>
      <c r="BM840" s="179"/>
      <c r="BN840" s="179"/>
      <c r="BO840" s="179"/>
      <c r="BP840" s="179"/>
      <c r="BQ840" s="179"/>
      <c r="BR840" s="179"/>
      <c r="BS840" s="179"/>
      <c r="BT840" s="179"/>
      <c r="BU840" s="179"/>
      <c r="BV840" s="179"/>
      <c r="BW840" s="179"/>
    </row>
    <row r="841" spans="1:75" ht="13.5" customHeight="1">
      <c r="A841" s="179"/>
      <c r="B841" s="179"/>
      <c r="C841" s="179"/>
      <c r="D841" s="179"/>
      <c r="E841" s="179"/>
      <c r="F841" s="179"/>
      <c r="G841" s="179"/>
      <c r="H841" s="179"/>
      <c r="I841" s="179"/>
      <c r="J841" s="179"/>
      <c r="K841" s="179"/>
      <c r="L841" s="179"/>
      <c r="M841" s="179"/>
      <c r="N841" s="180"/>
      <c r="O841" s="180"/>
      <c r="P841" s="180"/>
      <c r="Q841" s="179"/>
      <c r="R841" s="179"/>
      <c r="S841" s="179"/>
      <c r="T841" s="179"/>
      <c r="U841" s="182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  <c r="AZ841" s="179"/>
      <c r="BA841" s="179"/>
      <c r="BB841" s="179"/>
      <c r="BC841" s="179"/>
      <c r="BD841" s="179"/>
      <c r="BE841" s="179"/>
      <c r="BF841" s="179"/>
      <c r="BG841" s="179"/>
      <c r="BH841" s="179"/>
      <c r="BI841" s="179"/>
      <c r="BJ841" s="179"/>
      <c r="BK841" s="179"/>
      <c r="BL841" s="179"/>
      <c r="BM841" s="179"/>
      <c r="BN841" s="179"/>
      <c r="BO841" s="179"/>
      <c r="BP841" s="179"/>
      <c r="BQ841" s="179"/>
      <c r="BR841" s="179"/>
      <c r="BS841" s="179"/>
      <c r="BT841" s="179"/>
      <c r="BU841" s="179"/>
      <c r="BV841" s="179"/>
      <c r="BW841" s="179"/>
    </row>
    <row r="842" spans="1:75" ht="13.5" customHeight="1">
      <c r="A842" s="179"/>
      <c r="B842" s="179"/>
      <c r="C842" s="179"/>
      <c r="D842" s="179"/>
      <c r="E842" s="179"/>
      <c r="F842" s="179"/>
      <c r="G842" s="179"/>
      <c r="H842" s="179"/>
      <c r="I842" s="179"/>
      <c r="J842" s="179"/>
      <c r="K842" s="179"/>
      <c r="L842" s="179"/>
      <c r="M842" s="179"/>
      <c r="N842" s="180"/>
      <c r="O842" s="180"/>
      <c r="P842" s="180"/>
      <c r="Q842" s="179"/>
      <c r="R842" s="179"/>
      <c r="S842" s="179"/>
      <c r="T842" s="179"/>
      <c r="U842" s="182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/>
      <c r="BL842" s="179"/>
      <c r="BM842" s="179"/>
      <c r="BN842" s="179"/>
      <c r="BO842" s="179"/>
      <c r="BP842" s="179"/>
      <c r="BQ842" s="179"/>
      <c r="BR842" s="179"/>
      <c r="BS842" s="179"/>
      <c r="BT842" s="179"/>
      <c r="BU842" s="179"/>
      <c r="BV842" s="179"/>
      <c r="BW842" s="179"/>
    </row>
    <row r="843" spans="1:75" ht="13.5" customHeight="1">
      <c r="A843" s="179"/>
      <c r="B843" s="179"/>
      <c r="C843" s="179"/>
      <c r="D843" s="179"/>
      <c r="E843" s="179"/>
      <c r="F843" s="179"/>
      <c r="G843" s="179"/>
      <c r="H843" s="179"/>
      <c r="I843" s="179"/>
      <c r="J843" s="179"/>
      <c r="K843" s="179"/>
      <c r="L843" s="179"/>
      <c r="M843" s="179"/>
      <c r="N843" s="180"/>
      <c r="O843" s="180"/>
      <c r="P843" s="180"/>
      <c r="Q843" s="179"/>
      <c r="R843" s="179"/>
      <c r="S843" s="179"/>
      <c r="T843" s="179"/>
      <c r="U843" s="182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/>
      <c r="BI843" s="179"/>
      <c r="BJ843" s="179"/>
      <c r="BK843" s="179"/>
      <c r="BL843" s="179"/>
      <c r="BM843" s="179"/>
      <c r="BN843" s="179"/>
      <c r="BO843" s="179"/>
      <c r="BP843" s="179"/>
      <c r="BQ843" s="179"/>
      <c r="BR843" s="179"/>
      <c r="BS843" s="179"/>
      <c r="BT843" s="179"/>
      <c r="BU843" s="179"/>
      <c r="BV843" s="179"/>
      <c r="BW843" s="179"/>
    </row>
    <row r="844" spans="1:75" ht="13.5" customHeight="1">
      <c r="A844" s="179"/>
      <c r="B844" s="179"/>
      <c r="C844" s="179"/>
      <c r="D844" s="179"/>
      <c r="E844" s="179"/>
      <c r="F844" s="179"/>
      <c r="G844" s="179"/>
      <c r="H844" s="179"/>
      <c r="I844" s="179"/>
      <c r="J844" s="179"/>
      <c r="K844" s="179"/>
      <c r="L844" s="179"/>
      <c r="M844" s="179"/>
      <c r="N844" s="180"/>
      <c r="O844" s="180"/>
      <c r="P844" s="180"/>
      <c r="Q844" s="179"/>
      <c r="R844" s="179"/>
      <c r="S844" s="179"/>
      <c r="T844" s="179"/>
      <c r="U844" s="182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79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79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79"/>
      <c r="BQ844" s="179"/>
      <c r="BR844" s="179"/>
      <c r="BS844" s="179"/>
      <c r="BT844" s="179"/>
      <c r="BU844" s="179"/>
      <c r="BV844" s="179"/>
      <c r="BW844" s="179"/>
    </row>
    <row r="845" spans="1:75" ht="13.5" customHeight="1">
      <c r="A845" s="179"/>
      <c r="B845" s="179"/>
      <c r="C845" s="179"/>
      <c r="D845" s="179"/>
      <c r="E845" s="179"/>
      <c r="F845" s="179"/>
      <c r="G845" s="179"/>
      <c r="H845" s="179"/>
      <c r="I845" s="179"/>
      <c r="J845" s="179"/>
      <c r="K845" s="179"/>
      <c r="L845" s="179"/>
      <c r="M845" s="179"/>
      <c r="N845" s="180"/>
      <c r="O845" s="180"/>
      <c r="P845" s="180"/>
      <c r="Q845" s="179"/>
      <c r="R845" s="179"/>
      <c r="S845" s="179"/>
      <c r="T845" s="179"/>
      <c r="U845" s="182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79"/>
      <c r="BB845" s="179"/>
      <c r="BC845" s="179"/>
      <c r="BD845" s="179"/>
      <c r="BE845" s="179"/>
      <c r="BF845" s="179"/>
      <c r="BG845" s="179"/>
      <c r="BH845" s="179"/>
      <c r="BI845" s="179"/>
      <c r="BJ845" s="179"/>
      <c r="BK845" s="179"/>
      <c r="BL845" s="179"/>
      <c r="BM845" s="179"/>
      <c r="BN845" s="179"/>
      <c r="BO845" s="179"/>
      <c r="BP845" s="179"/>
      <c r="BQ845" s="179"/>
      <c r="BR845" s="179"/>
      <c r="BS845" s="179"/>
      <c r="BT845" s="179"/>
      <c r="BU845" s="179"/>
      <c r="BV845" s="179"/>
      <c r="BW845" s="179"/>
    </row>
    <row r="846" spans="1:75" ht="13.5" customHeight="1">
      <c r="A846" s="179"/>
      <c r="B846" s="179"/>
      <c r="C846" s="179"/>
      <c r="D846" s="179"/>
      <c r="E846" s="179"/>
      <c r="F846" s="179"/>
      <c r="G846" s="179"/>
      <c r="H846" s="179"/>
      <c r="I846" s="179"/>
      <c r="J846" s="179"/>
      <c r="K846" s="179"/>
      <c r="L846" s="179"/>
      <c r="M846" s="179"/>
      <c r="N846" s="180"/>
      <c r="O846" s="180"/>
      <c r="P846" s="180"/>
      <c r="Q846" s="179"/>
      <c r="R846" s="179"/>
      <c r="S846" s="179"/>
      <c r="T846" s="179"/>
      <c r="U846" s="182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  <c r="AZ846" s="179"/>
      <c r="BA846" s="179"/>
      <c r="BB846" s="179"/>
      <c r="BC846" s="179"/>
      <c r="BD846" s="179"/>
      <c r="BE846" s="179"/>
      <c r="BF846" s="179"/>
      <c r="BG846" s="179"/>
      <c r="BH846" s="179"/>
      <c r="BI846" s="179"/>
      <c r="BJ846" s="179"/>
      <c r="BK846" s="179"/>
      <c r="BL846" s="179"/>
      <c r="BM846" s="179"/>
      <c r="BN846" s="179"/>
      <c r="BO846" s="179"/>
      <c r="BP846" s="179"/>
      <c r="BQ846" s="179"/>
      <c r="BR846" s="179"/>
      <c r="BS846" s="179"/>
      <c r="BT846" s="179"/>
      <c r="BU846" s="179"/>
      <c r="BV846" s="179"/>
      <c r="BW846" s="179"/>
    </row>
    <row r="847" spans="1:75" ht="13.5" customHeight="1">
      <c r="A847" s="179"/>
      <c r="B847" s="179"/>
      <c r="C847" s="179"/>
      <c r="D847" s="179"/>
      <c r="E847" s="179"/>
      <c r="F847" s="179"/>
      <c r="G847" s="179"/>
      <c r="H847" s="179"/>
      <c r="I847" s="179"/>
      <c r="J847" s="179"/>
      <c r="K847" s="179"/>
      <c r="L847" s="179"/>
      <c r="M847" s="179"/>
      <c r="N847" s="180"/>
      <c r="O847" s="180"/>
      <c r="P847" s="180"/>
      <c r="Q847" s="179"/>
      <c r="R847" s="179"/>
      <c r="S847" s="179"/>
      <c r="T847" s="179"/>
      <c r="U847" s="182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  <c r="AZ847" s="179"/>
      <c r="BA847" s="179"/>
      <c r="BB847" s="179"/>
      <c r="BC847" s="179"/>
      <c r="BD847" s="179"/>
      <c r="BE847" s="179"/>
      <c r="BF847" s="179"/>
      <c r="BG847" s="179"/>
      <c r="BH847" s="179"/>
      <c r="BI847" s="179"/>
      <c r="BJ847" s="179"/>
      <c r="BK847" s="179"/>
      <c r="BL847" s="179"/>
      <c r="BM847" s="179"/>
      <c r="BN847" s="179"/>
      <c r="BO847" s="179"/>
      <c r="BP847" s="179"/>
      <c r="BQ847" s="179"/>
      <c r="BR847" s="179"/>
      <c r="BS847" s="179"/>
      <c r="BT847" s="179"/>
      <c r="BU847" s="179"/>
      <c r="BV847" s="179"/>
      <c r="BW847" s="179"/>
    </row>
    <row r="848" spans="1:75" ht="13.5" customHeight="1">
      <c r="A848" s="179"/>
      <c r="B848" s="179"/>
      <c r="C848" s="179"/>
      <c r="D848" s="179"/>
      <c r="E848" s="179"/>
      <c r="F848" s="179"/>
      <c r="G848" s="179"/>
      <c r="H848" s="179"/>
      <c r="I848" s="179"/>
      <c r="J848" s="179"/>
      <c r="K848" s="179"/>
      <c r="L848" s="179"/>
      <c r="M848" s="179"/>
      <c r="N848" s="180"/>
      <c r="O848" s="180"/>
      <c r="P848" s="180"/>
      <c r="Q848" s="179"/>
      <c r="R848" s="179"/>
      <c r="S848" s="179"/>
      <c r="T848" s="179"/>
      <c r="U848" s="182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79"/>
      <c r="BB848" s="179"/>
      <c r="BC848" s="179"/>
      <c r="BD848" s="179"/>
      <c r="BE848" s="179"/>
      <c r="BF848" s="179"/>
      <c r="BG848" s="179"/>
      <c r="BH848" s="179"/>
      <c r="BI848" s="179"/>
      <c r="BJ848" s="179"/>
      <c r="BK848" s="179"/>
      <c r="BL848" s="179"/>
      <c r="BM848" s="179"/>
      <c r="BN848" s="179"/>
      <c r="BO848" s="179"/>
      <c r="BP848" s="179"/>
      <c r="BQ848" s="179"/>
      <c r="BR848" s="179"/>
      <c r="BS848" s="179"/>
      <c r="BT848" s="179"/>
      <c r="BU848" s="179"/>
      <c r="BV848" s="179"/>
      <c r="BW848" s="179"/>
    </row>
    <row r="849" spans="1:75" ht="13.5" customHeight="1">
      <c r="A849" s="179"/>
      <c r="B849" s="179"/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  <c r="M849" s="179"/>
      <c r="N849" s="180"/>
      <c r="O849" s="180"/>
      <c r="P849" s="180"/>
      <c r="Q849" s="179"/>
      <c r="R849" s="179"/>
      <c r="S849" s="179"/>
      <c r="T849" s="179"/>
      <c r="U849" s="182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79"/>
      <c r="BB849" s="179"/>
      <c r="BC849" s="179"/>
      <c r="BD849" s="179"/>
      <c r="BE849" s="179"/>
      <c r="BF849" s="179"/>
      <c r="BG849" s="179"/>
      <c r="BH849" s="179"/>
      <c r="BI849" s="179"/>
      <c r="BJ849" s="179"/>
      <c r="BK849" s="179"/>
      <c r="BL849" s="179"/>
      <c r="BM849" s="179"/>
      <c r="BN849" s="179"/>
      <c r="BO849" s="179"/>
      <c r="BP849" s="179"/>
      <c r="BQ849" s="179"/>
      <c r="BR849" s="179"/>
      <c r="BS849" s="179"/>
      <c r="BT849" s="179"/>
      <c r="BU849" s="179"/>
      <c r="BV849" s="179"/>
      <c r="BW849" s="179"/>
    </row>
    <row r="850" spans="1:75" ht="13.5" customHeight="1">
      <c r="A850" s="179"/>
      <c r="B850" s="179"/>
      <c r="C850" s="179"/>
      <c r="D850" s="179"/>
      <c r="E850" s="179"/>
      <c r="F850" s="179"/>
      <c r="G850" s="179"/>
      <c r="H850" s="179"/>
      <c r="I850" s="179"/>
      <c r="J850" s="179"/>
      <c r="K850" s="179"/>
      <c r="L850" s="179"/>
      <c r="M850" s="179"/>
      <c r="N850" s="180"/>
      <c r="O850" s="180"/>
      <c r="P850" s="180"/>
      <c r="Q850" s="179"/>
      <c r="R850" s="179"/>
      <c r="S850" s="179"/>
      <c r="T850" s="179"/>
      <c r="U850" s="182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  <c r="AZ850" s="179"/>
      <c r="BA850" s="179"/>
      <c r="BB850" s="179"/>
      <c r="BC850" s="179"/>
      <c r="BD850" s="179"/>
      <c r="BE850" s="179"/>
      <c r="BF850" s="179"/>
      <c r="BG850" s="179"/>
      <c r="BH850" s="179"/>
      <c r="BI850" s="179"/>
      <c r="BJ850" s="179"/>
      <c r="BK850" s="179"/>
      <c r="BL850" s="179"/>
      <c r="BM850" s="179"/>
      <c r="BN850" s="179"/>
      <c r="BO850" s="179"/>
      <c r="BP850" s="179"/>
      <c r="BQ850" s="179"/>
      <c r="BR850" s="179"/>
      <c r="BS850" s="179"/>
      <c r="BT850" s="179"/>
      <c r="BU850" s="179"/>
      <c r="BV850" s="179"/>
      <c r="BW850" s="179"/>
    </row>
    <row r="851" spans="1:75" ht="13.5" customHeight="1">
      <c r="A851" s="179"/>
      <c r="B851" s="179"/>
      <c r="C851" s="179"/>
      <c r="D851" s="179"/>
      <c r="E851" s="179"/>
      <c r="F851" s="179"/>
      <c r="G851" s="179"/>
      <c r="H851" s="179"/>
      <c r="I851" s="179"/>
      <c r="J851" s="179"/>
      <c r="K851" s="179"/>
      <c r="L851" s="179"/>
      <c r="M851" s="179"/>
      <c r="N851" s="180"/>
      <c r="O851" s="180"/>
      <c r="P851" s="180"/>
      <c r="Q851" s="179"/>
      <c r="R851" s="179"/>
      <c r="S851" s="179"/>
      <c r="T851" s="179"/>
      <c r="U851" s="182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  <c r="AZ851" s="179"/>
      <c r="BA851" s="179"/>
      <c r="BB851" s="179"/>
      <c r="BC851" s="179"/>
      <c r="BD851" s="179"/>
      <c r="BE851" s="179"/>
      <c r="BF851" s="179"/>
      <c r="BG851" s="179"/>
      <c r="BH851" s="179"/>
      <c r="BI851" s="179"/>
      <c r="BJ851" s="179"/>
      <c r="BK851" s="179"/>
      <c r="BL851" s="179"/>
      <c r="BM851" s="179"/>
      <c r="BN851" s="179"/>
      <c r="BO851" s="179"/>
      <c r="BP851" s="179"/>
      <c r="BQ851" s="179"/>
      <c r="BR851" s="179"/>
      <c r="BS851" s="179"/>
      <c r="BT851" s="179"/>
      <c r="BU851" s="179"/>
      <c r="BV851" s="179"/>
      <c r="BW851" s="179"/>
    </row>
    <row r="852" spans="1:75" ht="13.5" customHeight="1">
      <c r="A852" s="179"/>
      <c r="B852" s="179"/>
      <c r="C852" s="179"/>
      <c r="D852" s="179"/>
      <c r="E852" s="179"/>
      <c r="F852" s="179"/>
      <c r="G852" s="179"/>
      <c r="H852" s="179"/>
      <c r="I852" s="179"/>
      <c r="J852" s="179"/>
      <c r="K852" s="179"/>
      <c r="L852" s="179"/>
      <c r="M852" s="179"/>
      <c r="N852" s="180"/>
      <c r="O852" s="180"/>
      <c r="P852" s="180"/>
      <c r="Q852" s="179"/>
      <c r="R852" s="179"/>
      <c r="S852" s="179"/>
      <c r="T852" s="179"/>
      <c r="U852" s="182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79"/>
      <c r="BG852" s="179"/>
      <c r="BH852" s="179"/>
      <c r="BI852" s="179"/>
      <c r="BJ852" s="179"/>
      <c r="BK852" s="179"/>
      <c r="BL852" s="179"/>
      <c r="BM852" s="179"/>
      <c r="BN852" s="179"/>
      <c r="BO852" s="179"/>
      <c r="BP852" s="179"/>
      <c r="BQ852" s="179"/>
      <c r="BR852" s="179"/>
      <c r="BS852" s="179"/>
      <c r="BT852" s="179"/>
      <c r="BU852" s="179"/>
      <c r="BV852" s="179"/>
      <c r="BW852" s="179"/>
    </row>
    <row r="853" spans="1:75" ht="13.5" customHeight="1">
      <c r="A853" s="179"/>
      <c r="B853" s="179"/>
      <c r="C853" s="179"/>
      <c r="D853" s="179"/>
      <c r="E853" s="179"/>
      <c r="F853" s="179"/>
      <c r="G853" s="179"/>
      <c r="H853" s="179"/>
      <c r="I853" s="179"/>
      <c r="J853" s="179"/>
      <c r="K853" s="179"/>
      <c r="L853" s="179"/>
      <c r="M853" s="179"/>
      <c r="N853" s="180"/>
      <c r="O853" s="180"/>
      <c r="P853" s="180"/>
      <c r="Q853" s="179"/>
      <c r="R853" s="179"/>
      <c r="S853" s="179"/>
      <c r="T853" s="179"/>
      <c r="U853" s="182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  <c r="AZ853" s="179"/>
      <c r="BA853" s="179"/>
      <c r="BB853" s="179"/>
      <c r="BC853" s="179"/>
      <c r="BD853" s="179"/>
      <c r="BE853" s="179"/>
      <c r="BF853" s="179"/>
      <c r="BG853" s="179"/>
      <c r="BH853" s="179"/>
      <c r="BI853" s="179"/>
      <c r="BJ853" s="179"/>
      <c r="BK853" s="179"/>
      <c r="BL853" s="179"/>
      <c r="BM853" s="179"/>
      <c r="BN853" s="179"/>
      <c r="BO853" s="179"/>
      <c r="BP853" s="179"/>
      <c r="BQ853" s="179"/>
      <c r="BR853" s="179"/>
      <c r="BS853" s="179"/>
      <c r="BT853" s="179"/>
      <c r="BU853" s="179"/>
      <c r="BV853" s="179"/>
      <c r="BW853" s="179"/>
    </row>
    <row r="854" spans="1:75" ht="13.5" customHeight="1">
      <c r="A854" s="179"/>
      <c r="B854" s="179"/>
      <c r="C854" s="179"/>
      <c r="D854" s="179"/>
      <c r="E854" s="179"/>
      <c r="F854" s="179"/>
      <c r="G854" s="179"/>
      <c r="H854" s="179"/>
      <c r="I854" s="179"/>
      <c r="J854" s="179"/>
      <c r="K854" s="179"/>
      <c r="L854" s="179"/>
      <c r="M854" s="179"/>
      <c r="N854" s="180"/>
      <c r="O854" s="180"/>
      <c r="P854" s="180"/>
      <c r="Q854" s="179"/>
      <c r="R854" s="179"/>
      <c r="S854" s="179"/>
      <c r="T854" s="179"/>
      <c r="U854" s="182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79"/>
      <c r="BB854" s="179"/>
      <c r="BC854" s="179"/>
      <c r="BD854" s="179"/>
      <c r="BE854" s="179"/>
      <c r="BF854" s="179"/>
      <c r="BG854" s="179"/>
      <c r="BH854" s="179"/>
      <c r="BI854" s="179"/>
      <c r="BJ854" s="179"/>
      <c r="BK854" s="179"/>
      <c r="BL854" s="179"/>
      <c r="BM854" s="179"/>
      <c r="BN854" s="179"/>
      <c r="BO854" s="179"/>
      <c r="BP854" s="179"/>
      <c r="BQ854" s="179"/>
      <c r="BR854" s="179"/>
      <c r="BS854" s="179"/>
      <c r="BT854" s="179"/>
      <c r="BU854" s="179"/>
      <c r="BV854" s="179"/>
      <c r="BW854" s="179"/>
    </row>
    <row r="855" spans="1:75" ht="13.5" customHeight="1">
      <c r="A855" s="179"/>
      <c r="B855" s="179"/>
      <c r="C855" s="179"/>
      <c r="D855" s="179"/>
      <c r="E855" s="179"/>
      <c r="F855" s="179"/>
      <c r="G855" s="179"/>
      <c r="H855" s="179"/>
      <c r="I855" s="179"/>
      <c r="J855" s="179"/>
      <c r="K855" s="179"/>
      <c r="L855" s="179"/>
      <c r="M855" s="179"/>
      <c r="N855" s="180"/>
      <c r="O855" s="180"/>
      <c r="P855" s="180"/>
      <c r="Q855" s="179"/>
      <c r="R855" s="179"/>
      <c r="S855" s="179"/>
      <c r="T855" s="179"/>
      <c r="U855" s="182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79"/>
      <c r="BB855" s="179"/>
      <c r="BC855" s="179"/>
      <c r="BD855" s="179"/>
      <c r="BE855" s="179"/>
      <c r="BF855" s="179"/>
      <c r="BG855" s="179"/>
      <c r="BH855" s="179"/>
      <c r="BI855" s="179"/>
      <c r="BJ855" s="179"/>
      <c r="BK855" s="179"/>
      <c r="BL855" s="179"/>
      <c r="BM855" s="179"/>
      <c r="BN855" s="179"/>
      <c r="BO855" s="179"/>
      <c r="BP855" s="179"/>
      <c r="BQ855" s="179"/>
      <c r="BR855" s="179"/>
      <c r="BS855" s="179"/>
      <c r="BT855" s="179"/>
      <c r="BU855" s="179"/>
      <c r="BV855" s="179"/>
      <c r="BW855" s="179"/>
    </row>
    <row r="856" spans="1:75" ht="13.5" customHeight="1">
      <c r="A856" s="179"/>
      <c r="B856" s="179"/>
      <c r="C856" s="179"/>
      <c r="D856" s="179"/>
      <c r="E856" s="179"/>
      <c r="F856" s="179"/>
      <c r="G856" s="179"/>
      <c r="H856" s="179"/>
      <c r="I856" s="179"/>
      <c r="J856" s="179"/>
      <c r="K856" s="179"/>
      <c r="L856" s="179"/>
      <c r="M856" s="179"/>
      <c r="N856" s="180"/>
      <c r="O856" s="180"/>
      <c r="P856" s="180"/>
      <c r="Q856" s="179"/>
      <c r="R856" s="179"/>
      <c r="S856" s="179"/>
      <c r="T856" s="179"/>
      <c r="U856" s="182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  <c r="AZ856" s="179"/>
      <c r="BA856" s="179"/>
      <c r="BB856" s="179"/>
      <c r="BC856" s="179"/>
      <c r="BD856" s="179"/>
      <c r="BE856" s="179"/>
      <c r="BF856" s="179"/>
      <c r="BG856" s="179"/>
      <c r="BH856" s="179"/>
      <c r="BI856" s="179"/>
      <c r="BJ856" s="179"/>
      <c r="BK856" s="179"/>
      <c r="BL856" s="179"/>
      <c r="BM856" s="179"/>
      <c r="BN856" s="179"/>
      <c r="BO856" s="179"/>
      <c r="BP856" s="179"/>
      <c r="BQ856" s="179"/>
      <c r="BR856" s="179"/>
      <c r="BS856" s="179"/>
      <c r="BT856" s="179"/>
      <c r="BU856" s="179"/>
      <c r="BV856" s="179"/>
      <c r="BW856" s="179"/>
    </row>
    <row r="857" spans="1:75" ht="13.5" customHeight="1">
      <c r="A857" s="179"/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79"/>
      <c r="M857" s="179"/>
      <c r="N857" s="180"/>
      <c r="O857" s="180"/>
      <c r="P857" s="180"/>
      <c r="Q857" s="179"/>
      <c r="R857" s="179"/>
      <c r="S857" s="179"/>
      <c r="T857" s="179"/>
      <c r="U857" s="182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  <c r="AZ857" s="179"/>
      <c r="BA857" s="179"/>
      <c r="BB857" s="179"/>
      <c r="BC857" s="179"/>
      <c r="BD857" s="179"/>
      <c r="BE857" s="179"/>
      <c r="BF857" s="179"/>
      <c r="BG857" s="179"/>
      <c r="BH857" s="179"/>
      <c r="BI857" s="179"/>
      <c r="BJ857" s="179"/>
      <c r="BK857" s="179"/>
      <c r="BL857" s="179"/>
      <c r="BM857" s="179"/>
      <c r="BN857" s="179"/>
      <c r="BO857" s="179"/>
      <c r="BP857" s="179"/>
      <c r="BQ857" s="179"/>
      <c r="BR857" s="179"/>
      <c r="BS857" s="179"/>
      <c r="BT857" s="179"/>
      <c r="BU857" s="179"/>
      <c r="BV857" s="179"/>
      <c r="BW857" s="179"/>
    </row>
    <row r="858" spans="1:75" ht="13.5" customHeight="1">
      <c r="A858" s="179"/>
      <c r="B858" s="179"/>
      <c r="C858" s="179"/>
      <c r="D858" s="179"/>
      <c r="E858" s="179"/>
      <c r="F858" s="179"/>
      <c r="G858" s="179"/>
      <c r="H858" s="179"/>
      <c r="I858" s="179"/>
      <c r="J858" s="179"/>
      <c r="K858" s="179"/>
      <c r="L858" s="179"/>
      <c r="M858" s="179"/>
      <c r="N858" s="180"/>
      <c r="O858" s="180"/>
      <c r="P858" s="180"/>
      <c r="Q858" s="179"/>
      <c r="R858" s="179"/>
      <c r="S858" s="179"/>
      <c r="T858" s="179"/>
      <c r="U858" s="182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  <c r="AZ858" s="179"/>
      <c r="BA858" s="179"/>
      <c r="BB858" s="179"/>
      <c r="BC858" s="179"/>
      <c r="BD858" s="179"/>
      <c r="BE858" s="179"/>
      <c r="BF858" s="179"/>
      <c r="BG858" s="179"/>
      <c r="BH858" s="179"/>
      <c r="BI858" s="179"/>
      <c r="BJ858" s="179"/>
      <c r="BK858" s="179"/>
      <c r="BL858" s="179"/>
      <c r="BM858" s="179"/>
      <c r="BN858" s="179"/>
      <c r="BO858" s="179"/>
      <c r="BP858" s="179"/>
      <c r="BQ858" s="179"/>
      <c r="BR858" s="179"/>
      <c r="BS858" s="179"/>
      <c r="BT858" s="179"/>
      <c r="BU858" s="179"/>
      <c r="BV858" s="179"/>
      <c r="BW858" s="179"/>
    </row>
    <row r="859" spans="1:75" ht="13.5" customHeight="1">
      <c r="A859" s="179"/>
      <c r="B859" s="179"/>
      <c r="C859" s="179"/>
      <c r="D859" s="179"/>
      <c r="E859" s="179"/>
      <c r="F859" s="179"/>
      <c r="G859" s="179"/>
      <c r="H859" s="179"/>
      <c r="I859" s="179"/>
      <c r="J859" s="179"/>
      <c r="K859" s="179"/>
      <c r="L859" s="179"/>
      <c r="M859" s="179"/>
      <c r="N859" s="180"/>
      <c r="O859" s="180"/>
      <c r="P859" s="180"/>
      <c r="Q859" s="179"/>
      <c r="R859" s="179"/>
      <c r="S859" s="179"/>
      <c r="T859" s="179"/>
      <c r="U859" s="182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179"/>
      <c r="AU859" s="179"/>
      <c r="AV859" s="179"/>
      <c r="AW859" s="179"/>
      <c r="AX859" s="179"/>
      <c r="AY859" s="179"/>
      <c r="AZ859" s="179"/>
      <c r="BA859" s="179"/>
      <c r="BB859" s="179"/>
      <c r="BC859" s="179"/>
      <c r="BD859" s="179"/>
      <c r="BE859" s="179"/>
      <c r="BF859" s="179"/>
      <c r="BG859" s="179"/>
      <c r="BH859" s="179"/>
      <c r="BI859" s="179"/>
      <c r="BJ859" s="179"/>
      <c r="BK859" s="179"/>
      <c r="BL859" s="179"/>
      <c r="BM859" s="179"/>
      <c r="BN859" s="179"/>
      <c r="BO859" s="179"/>
      <c r="BP859" s="179"/>
      <c r="BQ859" s="179"/>
      <c r="BR859" s="179"/>
      <c r="BS859" s="179"/>
      <c r="BT859" s="179"/>
      <c r="BU859" s="179"/>
      <c r="BV859" s="179"/>
      <c r="BW859" s="179"/>
    </row>
    <row r="860" spans="1:75" ht="13.5" customHeight="1">
      <c r="A860" s="179"/>
      <c r="B860" s="179"/>
      <c r="C860" s="179"/>
      <c r="D860" s="179"/>
      <c r="E860" s="179"/>
      <c r="F860" s="179"/>
      <c r="G860" s="179"/>
      <c r="H860" s="179"/>
      <c r="I860" s="179"/>
      <c r="J860" s="179"/>
      <c r="K860" s="179"/>
      <c r="L860" s="179"/>
      <c r="M860" s="179"/>
      <c r="N860" s="180"/>
      <c r="O860" s="180"/>
      <c r="P860" s="180"/>
      <c r="Q860" s="179"/>
      <c r="R860" s="179"/>
      <c r="S860" s="179"/>
      <c r="T860" s="179"/>
      <c r="U860" s="182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/>
      <c r="BH860" s="179"/>
      <c r="BI860" s="179"/>
      <c r="BJ860" s="179"/>
      <c r="BK860" s="179"/>
      <c r="BL860" s="179"/>
      <c r="BM860" s="179"/>
      <c r="BN860" s="179"/>
      <c r="BO860" s="179"/>
      <c r="BP860" s="179"/>
      <c r="BQ860" s="179"/>
      <c r="BR860" s="179"/>
      <c r="BS860" s="179"/>
      <c r="BT860" s="179"/>
      <c r="BU860" s="179"/>
      <c r="BV860" s="179"/>
      <c r="BW860" s="179"/>
    </row>
    <row r="861" spans="1:75" ht="13.5" customHeight="1">
      <c r="A861" s="179"/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80"/>
      <c r="O861" s="180"/>
      <c r="P861" s="180"/>
      <c r="Q861" s="179"/>
      <c r="R861" s="179"/>
      <c r="S861" s="179"/>
      <c r="T861" s="179"/>
      <c r="U861" s="182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/>
      <c r="BH861" s="179"/>
      <c r="BI861" s="179"/>
      <c r="BJ861" s="179"/>
      <c r="BK861" s="179"/>
      <c r="BL861" s="179"/>
      <c r="BM861" s="179"/>
      <c r="BN861" s="179"/>
      <c r="BO861" s="179"/>
      <c r="BP861" s="179"/>
      <c r="BQ861" s="179"/>
      <c r="BR861" s="179"/>
      <c r="BS861" s="179"/>
      <c r="BT861" s="179"/>
      <c r="BU861" s="179"/>
      <c r="BV861" s="179"/>
      <c r="BW861" s="179"/>
    </row>
    <row r="862" spans="1:75" ht="13.5" customHeight="1">
      <c r="A862" s="179"/>
      <c r="B862" s="179"/>
      <c r="C862" s="179"/>
      <c r="D862" s="179"/>
      <c r="E862" s="179"/>
      <c r="F862" s="179"/>
      <c r="G862" s="179"/>
      <c r="H862" s="179"/>
      <c r="I862" s="179"/>
      <c r="J862" s="179"/>
      <c r="K862" s="179"/>
      <c r="L862" s="179"/>
      <c r="M862" s="179"/>
      <c r="N862" s="180"/>
      <c r="O862" s="180"/>
      <c r="P862" s="180"/>
      <c r="Q862" s="179"/>
      <c r="R862" s="179"/>
      <c r="S862" s="179"/>
      <c r="T862" s="179"/>
      <c r="U862" s="182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  <c r="AZ862" s="179"/>
      <c r="BA862" s="179"/>
      <c r="BB862" s="179"/>
      <c r="BC862" s="179"/>
      <c r="BD862" s="179"/>
      <c r="BE862" s="179"/>
      <c r="BF862" s="179"/>
      <c r="BG862" s="179"/>
      <c r="BH862" s="179"/>
      <c r="BI862" s="179"/>
      <c r="BJ862" s="179"/>
      <c r="BK862" s="179"/>
      <c r="BL862" s="179"/>
      <c r="BM862" s="179"/>
      <c r="BN862" s="179"/>
      <c r="BO862" s="179"/>
      <c r="BP862" s="179"/>
      <c r="BQ862" s="179"/>
      <c r="BR862" s="179"/>
      <c r="BS862" s="179"/>
      <c r="BT862" s="179"/>
      <c r="BU862" s="179"/>
      <c r="BV862" s="179"/>
      <c r="BW862" s="179"/>
    </row>
    <row r="863" spans="1:75" ht="13.5" customHeight="1">
      <c r="A863" s="179"/>
      <c r="B863" s="179"/>
      <c r="C863" s="179"/>
      <c r="D863" s="179"/>
      <c r="E863" s="179"/>
      <c r="F863" s="179"/>
      <c r="G863" s="179"/>
      <c r="H863" s="179"/>
      <c r="I863" s="179"/>
      <c r="J863" s="179"/>
      <c r="K863" s="179"/>
      <c r="L863" s="179"/>
      <c r="M863" s="179"/>
      <c r="N863" s="180"/>
      <c r="O863" s="180"/>
      <c r="P863" s="180"/>
      <c r="Q863" s="179"/>
      <c r="R863" s="179"/>
      <c r="S863" s="179"/>
      <c r="T863" s="179"/>
      <c r="U863" s="182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  <c r="AZ863" s="179"/>
      <c r="BA863" s="179"/>
      <c r="BB863" s="179"/>
      <c r="BC863" s="179"/>
      <c r="BD863" s="179"/>
      <c r="BE863" s="179"/>
      <c r="BF863" s="179"/>
      <c r="BG863" s="179"/>
      <c r="BH863" s="179"/>
      <c r="BI863" s="179"/>
      <c r="BJ863" s="179"/>
      <c r="BK863" s="179"/>
      <c r="BL863" s="179"/>
      <c r="BM863" s="179"/>
      <c r="BN863" s="179"/>
      <c r="BO863" s="179"/>
      <c r="BP863" s="179"/>
      <c r="BQ863" s="179"/>
      <c r="BR863" s="179"/>
      <c r="BS863" s="179"/>
      <c r="BT863" s="179"/>
      <c r="BU863" s="179"/>
      <c r="BV863" s="179"/>
      <c r="BW863" s="179"/>
    </row>
    <row r="864" spans="1:75" ht="13.5" customHeight="1">
      <c r="A864" s="179"/>
      <c r="B864" s="179"/>
      <c r="C864" s="179"/>
      <c r="D864" s="179"/>
      <c r="E864" s="179"/>
      <c r="F864" s="179"/>
      <c r="G864" s="179"/>
      <c r="H864" s="179"/>
      <c r="I864" s="179"/>
      <c r="J864" s="179"/>
      <c r="K864" s="179"/>
      <c r="L864" s="179"/>
      <c r="M864" s="179"/>
      <c r="N864" s="180"/>
      <c r="O864" s="180"/>
      <c r="P864" s="180"/>
      <c r="Q864" s="179"/>
      <c r="R864" s="179"/>
      <c r="S864" s="179"/>
      <c r="T864" s="179"/>
      <c r="U864" s="182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179"/>
      <c r="AU864" s="179"/>
      <c r="AV864" s="179"/>
      <c r="AW864" s="179"/>
      <c r="AX864" s="179"/>
      <c r="AY864" s="179"/>
      <c r="AZ864" s="179"/>
      <c r="BA864" s="179"/>
      <c r="BB864" s="179"/>
      <c r="BC864" s="179"/>
      <c r="BD864" s="179"/>
      <c r="BE864" s="179"/>
      <c r="BF864" s="179"/>
      <c r="BG864" s="179"/>
      <c r="BH864" s="179"/>
      <c r="BI864" s="179"/>
      <c r="BJ864" s="179"/>
      <c r="BK864" s="179"/>
      <c r="BL864" s="179"/>
      <c r="BM864" s="179"/>
      <c r="BN864" s="179"/>
      <c r="BO864" s="179"/>
      <c r="BP864" s="179"/>
      <c r="BQ864" s="179"/>
      <c r="BR864" s="179"/>
      <c r="BS864" s="179"/>
      <c r="BT864" s="179"/>
      <c r="BU864" s="179"/>
      <c r="BV864" s="179"/>
      <c r="BW864" s="179"/>
    </row>
    <row r="865" spans="1:75" ht="13.5" customHeight="1">
      <c r="A865" s="179"/>
      <c r="B865" s="179"/>
      <c r="C865" s="179"/>
      <c r="D865" s="179"/>
      <c r="E865" s="179"/>
      <c r="F865" s="179"/>
      <c r="G865" s="179"/>
      <c r="H865" s="179"/>
      <c r="I865" s="179"/>
      <c r="J865" s="179"/>
      <c r="K865" s="179"/>
      <c r="L865" s="179"/>
      <c r="M865" s="179"/>
      <c r="N865" s="180"/>
      <c r="O865" s="180"/>
      <c r="P865" s="180"/>
      <c r="Q865" s="179"/>
      <c r="R865" s="179"/>
      <c r="S865" s="179"/>
      <c r="T865" s="179"/>
      <c r="U865" s="182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  <c r="AZ865" s="179"/>
      <c r="BA865" s="179"/>
      <c r="BB865" s="179"/>
      <c r="BC865" s="179"/>
      <c r="BD865" s="179"/>
      <c r="BE865" s="179"/>
      <c r="BF865" s="179"/>
      <c r="BG865" s="179"/>
      <c r="BH865" s="179"/>
      <c r="BI865" s="179"/>
      <c r="BJ865" s="179"/>
      <c r="BK865" s="179"/>
      <c r="BL865" s="179"/>
      <c r="BM865" s="179"/>
      <c r="BN865" s="179"/>
      <c r="BO865" s="179"/>
      <c r="BP865" s="179"/>
      <c r="BQ865" s="179"/>
      <c r="BR865" s="179"/>
      <c r="BS865" s="179"/>
      <c r="BT865" s="179"/>
      <c r="BU865" s="179"/>
      <c r="BV865" s="179"/>
      <c r="BW865" s="179"/>
    </row>
    <row r="866" spans="1:75" ht="13.5" customHeight="1">
      <c r="A866" s="179"/>
      <c r="B866" s="179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80"/>
      <c r="O866" s="180"/>
      <c r="P866" s="180"/>
      <c r="Q866" s="179"/>
      <c r="R866" s="179"/>
      <c r="S866" s="179"/>
      <c r="T866" s="179"/>
      <c r="U866" s="182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  <c r="AZ866" s="179"/>
      <c r="BA866" s="179"/>
      <c r="BB866" s="179"/>
      <c r="BC866" s="179"/>
      <c r="BD866" s="179"/>
      <c r="BE866" s="179"/>
      <c r="BF866" s="179"/>
      <c r="BG866" s="179"/>
      <c r="BH866" s="179"/>
      <c r="BI866" s="179"/>
      <c r="BJ866" s="179"/>
      <c r="BK866" s="179"/>
      <c r="BL866" s="179"/>
      <c r="BM866" s="179"/>
      <c r="BN866" s="179"/>
      <c r="BO866" s="179"/>
      <c r="BP866" s="179"/>
      <c r="BQ866" s="179"/>
      <c r="BR866" s="179"/>
      <c r="BS866" s="179"/>
      <c r="BT866" s="179"/>
      <c r="BU866" s="179"/>
      <c r="BV866" s="179"/>
      <c r="BW866" s="179"/>
    </row>
    <row r="867" spans="1:75" ht="13.5" customHeight="1">
      <c r="A867" s="179"/>
      <c r="B867" s="179"/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  <c r="M867" s="179"/>
      <c r="N867" s="180"/>
      <c r="O867" s="180"/>
      <c r="P867" s="180"/>
      <c r="Q867" s="179"/>
      <c r="R867" s="179"/>
      <c r="S867" s="179"/>
      <c r="T867" s="179"/>
      <c r="U867" s="182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  <c r="AZ867" s="179"/>
      <c r="BA867" s="179"/>
      <c r="BB867" s="179"/>
      <c r="BC867" s="179"/>
      <c r="BD867" s="179"/>
      <c r="BE867" s="179"/>
      <c r="BF867" s="179"/>
      <c r="BG867" s="179"/>
      <c r="BH867" s="179"/>
      <c r="BI867" s="179"/>
      <c r="BJ867" s="179"/>
      <c r="BK867" s="179"/>
      <c r="BL867" s="179"/>
      <c r="BM867" s="179"/>
      <c r="BN867" s="179"/>
      <c r="BO867" s="179"/>
      <c r="BP867" s="179"/>
      <c r="BQ867" s="179"/>
      <c r="BR867" s="179"/>
      <c r="BS867" s="179"/>
      <c r="BT867" s="179"/>
      <c r="BU867" s="179"/>
      <c r="BV867" s="179"/>
      <c r="BW867" s="179"/>
    </row>
    <row r="868" spans="1:75" ht="13.5" customHeight="1">
      <c r="A868" s="179"/>
      <c r="B868" s="179"/>
      <c r="C868" s="179"/>
      <c r="D868" s="179"/>
      <c r="E868" s="179"/>
      <c r="F868" s="179"/>
      <c r="G868" s="179"/>
      <c r="H868" s="179"/>
      <c r="I868" s="179"/>
      <c r="J868" s="179"/>
      <c r="K868" s="179"/>
      <c r="L868" s="179"/>
      <c r="M868" s="179"/>
      <c r="N868" s="180"/>
      <c r="O868" s="180"/>
      <c r="P868" s="180"/>
      <c r="Q868" s="179"/>
      <c r="R868" s="179"/>
      <c r="S868" s="179"/>
      <c r="T868" s="179"/>
      <c r="U868" s="182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  <c r="BF868" s="179"/>
      <c r="BG868" s="179"/>
      <c r="BH868" s="179"/>
      <c r="BI868" s="179"/>
      <c r="BJ868" s="179"/>
      <c r="BK868" s="179"/>
      <c r="BL868" s="179"/>
      <c r="BM868" s="179"/>
      <c r="BN868" s="179"/>
      <c r="BO868" s="179"/>
      <c r="BP868" s="179"/>
      <c r="BQ868" s="179"/>
      <c r="BR868" s="179"/>
      <c r="BS868" s="179"/>
      <c r="BT868" s="179"/>
      <c r="BU868" s="179"/>
      <c r="BV868" s="179"/>
      <c r="BW868" s="179"/>
    </row>
    <row r="869" spans="1:75" ht="13.5" customHeight="1">
      <c r="A869" s="179"/>
      <c r="B869" s="179"/>
      <c r="C869" s="179"/>
      <c r="D869" s="179"/>
      <c r="E869" s="179"/>
      <c r="F869" s="179"/>
      <c r="G869" s="179"/>
      <c r="H869" s="179"/>
      <c r="I869" s="179"/>
      <c r="J869" s="179"/>
      <c r="K869" s="179"/>
      <c r="L869" s="179"/>
      <c r="M869" s="179"/>
      <c r="N869" s="180"/>
      <c r="O869" s="180"/>
      <c r="P869" s="180"/>
      <c r="Q869" s="179"/>
      <c r="R869" s="179"/>
      <c r="S869" s="179"/>
      <c r="T869" s="179"/>
      <c r="U869" s="182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/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79"/>
      <c r="BQ869" s="179"/>
      <c r="BR869" s="179"/>
      <c r="BS869" s="179"/>
      <c r="BT869" s="179"/>
      <c r="BU869" s="179"/>
      <c r="BV869" s="179"/>
      <c r="BW869" s="179"/>
    </row>
    <row r="870" spans="1:75" ht="13.5" customHeight="1">
      <c r="A870" s="179"/>
      <c r="B870" s="179"/>
      <c r="C870" s="179"/>
      <c r="D870" s="179"/>
      <c r="E870" s="179"/>
      <c r="F870" s="179"/>
      <c r="G870" s="179"/>
      <c r="H870" s="179"/>
      <c r="I870" s="179"/>
      <c r="J870" s="179"/>
      <c r="K870" s="179"/>
      <c r="L870" s="179"/>
      <c r="M870" s="179"/>
      <c r="N870" s="180"/>
      <c r="O870" s="180"/>
      <c r="P870" s="180"/>
      <c r="Q870" s="179"/>
      <c r="R870" s="179"/>
      <c r="S870" s="179"/>
      <c r="T870" s="179"/>
      <c r="U870" s="182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  <c r="AZ870" s="179"/>
      <c r="BA870" s="179"/>
      <c r="BB870" s="179"/>
      <c r="BC870" s="179"/>
      <c r="BD870" s="179"/>
      <c r="BE870" s="179"/>
      <c r="BF870" s="179"/>
      <c r="BG870" s="179"/>
      <c r="BH870" s="179"/>
      <c r="BI870" s="179"/>
      <c r="BJ870" s="179"/>
      <c r="BK870" s="179"/>
      <c r="BL870" s="179"/>
      <c r="BM870" s="179"/>
      <c r="BN870" s="179"/>
      <c r="BO870" s="179"/>
      <c r="BP870" s="179"/>
      <c r="BQ870" s="179"/>
      <c r="BR870" s="179"/>
      <c r="BS870" s="179"/>
      <c r="BT870" s="179"/>
      <c r="BU870" s="179"/>
      <c r="BV870" s="179"/>
      <c r="BW870" s="179"/>
    </row>
    <row r="871" spans="1:75" ht="13.5" customHeight="1">
      <c r="A871" s="179"/>
      <c r="B871" s="179"/>
      <c r="C871" s="179"/>
      <c r="D871" s="179"/>
      <c r="E871" s="179"/>
      <c r="F871" s="179"/>
      <c r="G871" s="179"/>
      <c r="H871" s="179"/>
      <c r="I871" s="179"/>
      <c r="J871" s="179"/>
      <c r="K871" s="179"/>
      <c r="L871" s="179"/>
      <c r="M871" s="179"/>
      <c r="N871" s="180"/>
      <c r="O871" s="180"/>
      <c r="P871" s="180"/>
      <c r="Q871" s="179"/>
      <c r="R871" s="179"/>
      <c r="S871" s="179"/>
      <c r="T871" s="179"/>
      <c r="U871" s="182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79"/>
      <c r="BB871" s="179"/>
      <c r="BC871" s="179"/>
      <c r="BD871" s="179"/>
      <c r="BE871" s="179"/>
      <c r="BF871" s="179"/>
      <c r="BG871" s="179"/>
      <c r="BH871" s="179"/>
      <c r="BI871" s="179"/>
      <c r="BJ871" s="179"/>
      <c r="BK871" s="179"/>
      <c r="BL871" s="179"/>
      <c r="BM871" s="179"/>
      <c r="BN871" s="179"/>
      <c r="BO871" s="179"/>
      <c r="BP871" s="179"/>
      <c r="BQ871" s="179"/>
      <c r="BR871" s="179"/>
      <c r="BS871" s="179"/>
      <c r="BT871" s="179"/>
      <c r="BU871" s="179"/>
      <c r="BV871" s="179"/>
      <c r="BW871" s="179"/>
    </row>
    <row r="872" spans="1:75" ht="13.5" customHeight="1">
      <c r="A872" s="179"/>
      <c r="B872" s="179"/>
      <c r="C872" s="179"/>
      <c r="D872" s="179"/>
      <c r="E872" s="179"/>
      <c r="F872" s="179"/>
      <c r="G872" s="179"/>
      <c r="H872" s="179"/>
      <c r="I872" s="179"/>
      <c r="J872" s="179"/>
      <c r="K872" s="179"/>
      <c r="L872" s="179"/>
      <c r="M872" s="179"/>
      <c r="N872" s="180"/>
      <c r="O872" s="180"/>
      <c r="P872" s="180"/>
      <c r="Q872" s="179"/>
      <c r="R872" s="179"/>
      <c r="S872" s="179"/>
      <c r="T872" s="179"/>
      <c r="U872" s="182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179"/>
      <c r="AU872" s="179"/>
      <c r="AV872" s="179"/>
      <c r="AW872" s="179"/>
      <c r="AX872" s="179"/>
      <c r="AY872" s="179"/>
      <c r="AZ872" s="179"/>
      <c r="BA872" s="179"/>
      <c r="BB872" s="179"/>
      <c r="BC872" s="179"/>
      <c r="BD872" s="179"/>
      <c r="BE872" s="179"/>
      <c r="BF872" s="179"/>
      <c r="BG872" s="179"/>
      <c r="BH872" s="179"/>
      <c r="BI872" s="179"/>
      <c r="BJ872" s="179"/>
      <c r="BK872" s="179"/>
      <c r="BL872" s="179"/>
      <c r="BM872" s="179"/>
      <c r="BN872" s="179"/>
      <c r="BO872" s="179"/>
      <c r="BP872" s="179"/>
      <c r="BQ872" s="179"/>
      <c r="BR872" s="179"/>
      <c r="BS872" s="179"/>
      <c r="BT872" s="179"/>
      <c r="BU872" s="179"/>
      <c r="BV872" s="179"/>
      <c r="BW872" s="179"/>
    </row>
    <row r="873" spans="1:75" ht="13.5" customHeight="1">
      <c r="A873" s="179"/>
      <c r="B873" s="179"/>
      <c r="C873" s="179"/>
      <c r="D873" s="179"/>
      <c r="E873" s="179"/>
      <c r="F873" s="179"/>
      <c r="G873" s="179"/>
      <c r="H873" s="179"/>
      <c r="I873" s="179"/>
      <c r="J873" s="179"/>
      <c r="K873" s="179"/>
      <c r="L873" s="179"/>
      <c r="M873" s="179"/>
      <c r="N873" s="180"/>
      <c r="O873" s="180"/>
      <c r="P873" s="180"/>
      <c r="Q873" s="179"/>
      <c r="R873" s="179"/>
      <c r="S873" s="179"/>
      <c r="T873" s="179"/>
      <c r="U873" s="182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  <c r="AZ873" s="179"/>
      <c r="BA873" s="179"/>
      <c r="BB873" s="179"/>
      <c r="BC873" s="179"/>
      <c r="BD873" s="179"/>
      <c r="BE873" s="179"/>
      <c r="BF873" s="179"/>
      <c r="BG873" s="179"/>
      <c r="BH873" s="179"/>
      <c r="BI873" s="179"/>
      <c r="BJ873" s="179"/>
      <c r="BK873" s="179"/>
      <c r="BL873" s="179"/>
      <c r="BM873" s="179"/>
      <c r="BN873" s="179"/>
      <c r="BO873" s="179"/>
      <c r="BP873" s="179"/>
      <c r="BQ873" s="179"/>
      <c r="BR873" s="179"/>
      <c r="BS873" s="179"/>
      <c r="BT873" s="179"/>
      <c r="BU873" s="179"/>
      <c r="BV873" s="179"/>
      <c r="BW873" s="179"/>
    </row>
    <row r="874" spans="1:75" ht="13.5" customHeight="1">
      <c r="A874" s="179"/>
      <c r="B874" s="179"/>
      <c r="C874" s="179"/>
      <c r="D874" s="179"/>
      <c r="E874" s="179"/>
      <c r="F874" s="179"/>
      <c r="G874" s="179"/>
      <c r="H874" s="179"/>
      <c r="I874" s="179"/>
      <c r="J874" s="179"/>
      <c r="K874" s="179"/>
      <c r="L874" s="179"/>
      <c r="M874" s="179"/>
      <c r="N874" s="180"/>
      <c r="O874" s="180"/>
      <c r="P874" s="180"/>
      <c r="Q874" s="179"/>
      <c r="R874" s="179"/>
      <c r="S874" s="179"/>
      <c r="T874" s="179"/>
      <c r="U874" s="182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79"/>
      <c r="BB874" s="179"/>
      <c r="BC874" s="179"/>
      <c r="BD874" s="179"/>
      <c r="BE874" s="179"/>
      <c r="BF874" s="179"/>
      <c r="BG874" s="179"/>
      <c r="BH874" s="179"/>
      <c r="BI874" s="179"/>
      <c r="BJ874" s="179"/>
      <c r="BK874" s="179"/>
      <c r="BL874" s="179"/>
      <c r="BM874" s="179"/>
      <c r="BN874" s="179"/>
      <c r="BO874" s="179"/>
      <c r="BP874" s="179"/>
      <c r="BQ874" s="179"/>
      <c r="BR874" s="179"/>
      <c r="BS874" s="179"/>
      <c r="BT874" s="179"/>
      <c r="BU874" s="179"/>
      <c r="BV874" s="179"/>
      <c r="BW874" s="179"/>
    </row>
    <row r="875" spans="1:75" ht="13.5" customHeight="1">
      <c r="A875" s="179"/>
      <c r="B875" s="179"/>
      <c r="C875" s="179"/>
      <c r="D875" s="179"/>
      <c r="E875" s="179"/>
      <c r="F875" s="179"/>
      <c r="G875" s="179"/>
      <c r="H875" s="179"/>
      <c r="I875" s="179"/>
      <c r="J875" s="179"/>
      <c r="K875" s="179"/>
      <c r="L875" s="179"/>
      <c r="M875" s="179"/>
      <c r="N875" s="180"/>
      <c r="O875" s="180"/>
      <c r="P875" s="180"/>
      <c r="Q875" s="179"/>
      <c r="R875" s="179"/>
      <c r="S875" s="179"/>
      <c r="T875" s="179"/>
      <c r="U875" s="182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79"/>
      <c r="BB875" s="179"/>
      <c r="BC875" s="179"/>
      <c r="BD875" s="179"/>
      <c r="BE875" s="179"/>
      <c r="BF875" s="179"/>
      <c r="BG875" s="179"/>
      <c r="BH875" s="179"/>
      <c r="BI875" s="179"/>
      <c r="BJ875" s="179"/>
      <c r="BK875" s="179"/>
      <c r="BL875" s="179"/>
      <c r="BM875" s="179"/>
      <c r="BN875" s="179"/>
      <c r="BO875" s="179"/>
      <c r="BP875" s="179"/>
      <c r="BQ875" s="179"/>
      <c r="BR875" s="179"/>
      <c r="BS875" s="179"/>
      <c r="BT875" s="179"/>
      <c r="BU875" s="179"/>
      <c r="BV875" s="179"/>
      <c r="BW875" s="179"/>
    </row>
    <row r="876" spans="1:75" ht="13.5" customHeight="1">
      <c r="A876" s="179"/>
      <c r="B876" s="179"/>
      <c r="C876" s="179"/>
      <c r="D876" s="179"/>
      <c r="E876" s="179"/>
      <c r="F876" s="179"/>
      <c r="G876" s="179"/>
      <c r="H876" s="179"/>
      <c r="I876" s="179"/>
      <c r="J876" s="179"/>
      <c r="K876" s="179"/>
      <c r="L876" s="179"/>
      <c r="M876" s="179"/>
      <c r="N876" s="180"/>
      <c r="O876" s="180"/>
      <c r="P876" s="180"/>
      <c r="Q876" s="179"/>
      <c r="R876" s="179"/>
      <c r="S876" s="179"/>
      <c r="T876" s="179"/>
      <c r="U876" s="182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  <c r="AZ876" s="179"/>
      <c r="BA876" s="179"/>
      <c r="BB876" s="179"/>
      <c r="BC876" s="179"/>
      <c r="BD876" s="179"/>
      <c r="BE876" s="179"/>
      <c r="BF876" s="179"/>
      <c r="BG876" s="179"/>
      <c r="BH876" s="179"/>
      <c r="BI876" s="179"/>
      <c r="BJ876" s="179"/>
      <c r="BK876" s="179"/>
      <c r="BL876" s="179"/>
      <c r="BM876" s="179"/>
      <c r="BN876" s="179"/>
      <c r="BO876" s="179"/>
      <c r="BP876" s="179"/>
      <c r="BQ876" s="179"/>
      <c r="BR876" s="179"/>
      <c r="BS876" s="179"/>
      <c r="BT876" s="179"/>
      <c r="BU876" s="179"/>
      <c r="BV876" s="179"/>
      <c r="BW876" s="179"/>
    </row>
    <row r="877" spans="1:75" ht="13.5" customHeight="1">
      <c r="A877" s="179"/>
      <c r="B877" s="179"/>
      <c r="C877" s="179"/>
      <c r="D877" s="179"/>
      <c r="E877" s="179"/>
      <c r="F877" s="179"/>
      <c r="G877" s="179"/>
      <c r="H877" s="179"/>
      <c r="I877" s="179"/>
      <c r="J877" s="179"/>
      <c r="K877" s="179"/>
      <c r="L877" s="179"/>
      <c r="M877" s="179"/>
      <c r="N877" s="180"/>
      <c r="O877" s="180"/>
      <c r="P877" s="180"/>
      <c r="Q877" s="179"/>
      <c r="R877" s="179"/>
      <c r="S877" s="179"/>
      <c r="T877" s="179"/>
      <c r="U877" s="182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/>
      <c r="AY877" s="179"/>
      <c r="AZ877" s="179"/>
      <c r="BA877" s="179"/>
      <c r="BB877" s="179"/>
      <c r="BC877" s="179"/>
      <c r="BD877" s="179"/>
      <c r="BE877" s="179"/>
      <c r="BF877" s="179"/>
      <c r="BG877" s="179"/>
      <c r="BH877" s="179"/>
      <c r="BI877" s="179"/>
      <c r="BJ877" s="179"/>
      <c r="BK877" s="179"/>
      <c r="BL877" s="179"/>
      <c r="BM877" s="179"/>
      <c r="BN877" s="179"/>
      <c r="BO877" s="179"/>
      <c r="BP877" s="179"/>
      <c r="BQ877" s="179"/>
      <c r="BR877" s="179"/>
      <c r="BS877" s="179"/>
      <c r="BT877" s="179"/>
      <c r="BU877" s="179"/>
      <c r="BV877" s="179"/>
      <c r="BW877" s="179"/>
    </row>
    <row r="878" spans="1:75" ht="13.5" customHeight="1">
      <c r="A878" s="179"/>
      <c r="B878" s="179"/>
      <c r="C878" s="179"/>
      <c r="D878" s="179"/>
      <c r="E878" s="179"/>
      <c r="F878" s="179"/>
      <c r="G878" s="179"/>
      <c r="H878" s="179"/>
      <c r="I878" s="179"/>
      <c r="J878" s="179"/>
      <c r="K878" s="179"/>
      <c r="L878" s="179"/>
      <c r="M878" s="179"/>
      <c r="N878" s="180"/>
      <c r="O878" s="180"/>
      <c r="P878" s="180"/>
      <c r="Q878" s="179"/>
      <c r="R878" s="179"/>
      <c r="S878" s="179"/>
      <c r="T878" s="179"/>
      <c r="U878" s="182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179"/>
      <c r="AU878" s="179"/>
      <c r="AV878" s="179"/>
      <c r="AW878" s="179"/>
      <c r="AX878" s="179"/>
      <c r="AY878" s="179"/>
      <c r="AZ878" s="179"/>
      <c r="BA878" s="179"/>
      <c r="BB878" s="179"/>
      <c r="BC878" s="179"/>
      <c r="BD878" s="179"/>
      <c r="BE878" s="179"/>
      <c r="BF878" s="179"/>
      <c r="BG878" s="179"/>
      <c r="BH878" s="179"/>
      <c r="BI878" s="179"/>
      <c r="BJ878" s="179"/>
      <c r="BK878" s="179"/>
      <c r="BL878" s="179"/>
      <c r="BM878" s="179"/>
      <c r="BN878" s="179"/>
      <c r="BO878" s="179"/>
      <c r="BP878" s="179"/>
      <c r="BQ878" s="179"/>
      <c r="BR878" s="179"/>
      <c r="BS878" s="179"/>
      <c r="BT878" s="179"/>
      <c r="BU878" s="179"/>
      <c r="BV878" s="179"/>
      <c r="BW878" s="179"/>
    </row>
    <row r="879" spans="1:75" ht="13.5" customHeight="1">
      <c r="A879" s="179"/>
      <c r="B879" s="179"/>
      <c r="C879" s="179"/>
      <c r="D879" s="179"/>
      <c r="E879" s="179"/>
      <c r="F879" s="179"/>
      <c r="G879" s="179"/>
      <c r="H879" s="179"/>
      <c r="I879" s="179"/>
      <c r="J879" s="179"/>
      <c r="K879" s="179"/>
      <c r="L879" s="179"/>
      <c r="M879" s="179"/>
      <c r="N879" s="180"/>
      <c r="O879" s="180"/>
      <c r="P879" s="180"/>
      <c r="Q879" s="179"/>
      <c r="R879" s="179"/>
      <c r="S879" s="179"/>
      <c r="T879" s="179"/>
      <c r="U879" s="182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79"/>
      <c r="BW879" s="179"/>
    </row>
    <row r="880" spans="1:75" ht="13.5" customHeight="1">
      <c r="A880" s="179"/>
      <c r="B880" s="179"/>
      <c r="C880" s="179"/>
      <c r="D880" s="179"/>
      <c r="E880" s="179"/>
      <c r="F880" s="179"/>
      <c r="G880" s="179"/>
      <c r="H880" s="179"/>
      <c r="I880" s="179"/>
      <c r="J880" s="179"/>
      <c r="K880" s="179"/>
      <c r="L880" s="179"/>
      <c r="M880" s="179"/>
      <c r="N880" s="180"/>
      <c r="O880" s="180"/>
      <c r="P880" s="180"/>
      <c r="Q880" s="179"/>
      <c r="R880" s="179"/>
      <c r="S880" s="179"/>
      <c r="T880" s="179"/>
      <c r="U880" s="182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  <c r="AZ880" s="179"/>
      <c r="BA880" s="179"/>
      <c r="BB880" s="179"/>
      <c r="BC880" s="179"/>
      <c r="BD880" s="179"/>
      <c r="BE880" s="179"/>
      <c r="BF880" s="179"/>
      <c r="BG880" s="179"/>
      <c r="BH880" s="179"/>
      <c r="BI880" s="179"/>
      <c r="BJ880" s="179"/>
      <c r="BK880" s="179"/>
      <c r="BL880" s="179"/>
      <c r="BM880" s="179"/>
      <c r="BN880" s="179"/>
      <c r="BO880" s="179"/>
      <c r="BP880" s="179"/>
      <c r="BQ880" s="179"/>
      <c r="BR880" s="179"/>
      <c r="BS880" s="179"/>
      <c r="BT880" s="179"/>
      <c r="BU880" s="179"/>
      <c r="BV880" s="179"/>
      <c r="BW880" s="179"/>
    </row>
    <row r="881" spans="1:75" ht="13.5" customHeight="1">
      <c r="A881" s="179"/>
      <c r="B881" s="179"/>
      <c r="C881" s="179"/>
      <c r="D881" s="179"/>
      <c r="E881" s="179"/>
      <c r="F881" s="179"/>
      <c r="G881" s="179"/>
      <c r="H881" s="179"/>
      <c r="I881" s="179"/>
      <c r="J881" s="179"/>
      <c r="K881" s="179"/>
      <c r="L881" s="179"/>
      <c r="M881" s="179"/>
      <c r="N881" s="180"/>
      <c r="O881" s="180"/>
      <c r="P881" s="180"/>
      <c r="Q881" s="179"/>
      <c r="R881" s="179"/>
      <c r="S881" s="179"/>
      <c r="T881" s="179"/>
      <c r="U881" s="182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  <c r="AZ881" s="179"/>
      <c r="BA881" s="179"/>
      <c r="BB881" s="179"/>
      <c r="BC881" s="179"/>
      <c r="BD881" s="179"/>
      <c r="BE881" s="179"/>
      <c r="BF881" s="179"/>
      <c r="BG881" s="179"/>
      <c r="BH881" s="179"/>
      <c r="BI881" s="179"/>
      <c r="BJ881" s="179"/>
      <c r="BK881" s="179"/>
      <c r="BL881" s="179"/>
      <c r="BM881" s="179"/>
      <c r="BN881" s="179"/>
      <c r="BO881" s="179"/>
      <c r="BP881" s="179"/>
      <c r="BQ881" s="179"/>
      <c r="BR881" s="179"/>
      <c r="BS881" s="179"/>
      <c r="BT881" s="179"/>
      <c r="BU881" s="179"/>
      <c r="BV881" s="179"/>
      <c r="BW881" s="179"/>
    </row>
    <row r="882" spans="1:75" ht="13.5" customHeight="1">
      <c r="A882" s="179"/>
      <c r="B882" s="179"/>
      <c r="C882" s="179"/>
      <c r="D882" s="179"/>
      <c r="E882" s="179"/>
      <c r="F882" s="179"/>
      <c r="G882" s="179"/>
      <c r="H882" s="179"/>
      <c r="I882" s="179"/>
      <c r="J882" s="179"/>
      <c r="K882" s="179"/>
      <c r="L882" s="179"/>
      <c r="M882" s="179"/>
      <c r="N882" s="180"/>
      <c r="O882" s="180"/>
      <c r="P882" s="180"/>
      <c r="Q882" s="179"/>
      <c r="R882" s="179"/>
      <c r="S882" s="179"/>
      <c r="T882" s="179"/>
      <c r="U882" s="182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  <c r="AZ882" s="179"/>
      <c r="BA882" s="179"/>
      <c r="BB882" s="179"/>
      <c r="BC882" s="179"/>
      <c r="BD882" s="179"/>
      <c r="BE882" s="179"/>
      <c r="BF882" s="179"/>
      <c r="BG882" s="179"/>
      <c r="BH882" s="179"/>
      <c r="BI882" s="179"/>
      <c r="BJ882" s="179"/>
      <c r="BK882" s="179"/>
      <c r="BL882" s="179"/>
      <c r="BM882" s="179"/>
      <c r="BN882" s="179"/>
      <c r="BO882" s="179"/>
      <c r="BP882" s="179"/>
      <c r="BQ882" s="179"/>
      <c r="BR882" s="179"/>
      <c r="BS882" s="179"/>
      <c r="BT882" s="179"/>
      <c r="BU882" s="179"/>
      <c r="BV882" s="179"/>
      <c r="BW882" s="179"/>
    </row>
    <row r="883" spans="1:75" ht="13.5" customHeight="1">
      <c r="A883" s="179"/>
      <c r="B883" s="179"/>
      <c r="C883" s="179"/>
      <c r="D883" s="179"/>
      <c r="E883" s="179"/>
      <c r="F883" s="179"/>
      <c r="G883" s="179"/>
      <c r="H883" s="179"/>
      <c r="I883" s="179"/>
      <c r="J883" s="179"/>
      <c r="K883" s="179"/>
      <c r="L883" s="179"/>
      <c r="M883" s="179"/>
      <c r="N883" s="180"/>
      <c r="O883" s="180"/>
      <c r="P883" s="180"/>
      <c r="Q883" s="179"/>
      <c r="R883" s="179"/>
      <c r="S883" s="179"/>
      <c r="T883" s="179"/>
      <c r="U883" s="182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79"/>
      <c r="AW883" s="179"/>
      <c r="AX883" s="179"/>
      <c r="AY883" s="179"/>
      <c r="AZ883" s="179"/>
      <c r="BA883" s="179"/>
      <c r="BB883" s="179"/>
      <c r="BC883" s="179"/>
      <c r="BD883" s="179"/>
      <c r="BE883" s="179"/>
      <c r="BF883" s="179"/>
      <c r="BG883" s="179"/>
      <c r="BH883" s="179"/>
      <c r="BI883" s="179"/>
      <c r="BJ883" s="179"/>
      <c r="BK883" s="179"/>
      <c r="BL883" s="179"/>
      <c r="BM883" s="179"/>
      <c r="BN883" s="179"/>
      <c r="BO883" s="179"/>
      <c r="BP883" s="179"/>
      <c r="BQ883" s="179"/>
      <c r="BR883" s="179"/>
      <c r="BS883" s="179"/>
      <c r="BT883" s="179"/>
      <c r="BU883" s="179"/>
      <c r="BV883" s="179"/>
      <c r="BW883" s="179"/>
    </row>
    <row r="884" spans="1:75" ht="13.5" customHeight="1">
      <c r="A884" s="179"/>
      <c r="B884" s="179"/>
      <c r="C884" s="179"/>
      <c r="D884" s="179"/>
      <c r="E884" s="179"/>
      <c r="F884" s="179"/>
      <c r="G884" s="179"/>
      <c r="H884" s="179"/>
      <c r="I884" s="179"/>
      <c r="J884" s="179"/>
      <c r="K884" s="179"/>
      <c r="L884" s="179"/>
      <c r="M884" s="179"/>
      <c r="N884" s="180"/>
      <c r="O884" s="180"/>
      <c r="P884" s="180"/>
      <c r="Q884" s="179"/>
      <c r="R884" s="179"/>
      <c r="S884" s="179"/>
      <c r="T884" s="179"/>
      <c r="U884" s="182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79"/>
      <c r="AW884" s="179"/>
      <c r="AX884" s="179"/>
      <c r="AY884" s="179"/>
      <c r="AZ884" s="179"/>
      <c r="BA884" s="179"/>
      <c r="BB884" s="179"/>
      <c r="BC884" s="179"/>
      <c r="BD884" s="179"/>
      <c r="BE884" s="179"/>
      <c r="BF884" s="179"/>
      <c r="BG884" s="179"/>
      <c r="BH884" s="179"/>
      <c r="BI884" s="179"/>
      <c r="BJ884" s="179"/>
      <c r="BK884" s="179"/>
      <c r="BL884" s="179"/>
      <c r="BM884" s="179"/>
      <c r="BN884" s="179"/>
      <c r="BO884" s="179"/>
      <c r="BP884" s="179"/>
      <c r="BQ884" s="179"/>
      <c r="BR884" s="179"/>
      <c r="BS884" s="179"/>
      <c r="BT884" s="179"/>
      <c r="BU884" s="179"/>
      <c r="BV884" s="179"/>
      <c r="BW884" s="179"/>
    </row>
    <row r="885" spans="1:75" ht="13.5" customHeight="1">
      <c r="A885" s="179"/>
      <c r="B885" s="179"/>
      <c r="C885" s="179"/>
      <c r="D885" s="179"/>
      <c r="E885" s="179"/>
      <c r="F885" s="179"/>
      <c r="G885" s="179"/>
      <c r="H885" s="179"/>
      <c r="I885" s="179"/>
      <c r="J885" s="179"/>
      <c r="K885" s="179"/>
      <c r="L885" s="179"/>
      <c r="M885" s="179"/>
      <c r="N885" s="180"/>
      <c r="O885" s="180"/>
      <c r="P885" s="180"/>
      <c r="Q885" s="179"/>
      <c r="R885" s="179"/>
      <c r="S885" s="179"/>
      <c r="T885" s="179"/>
      <c r="U885" s="182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79"/>
      <c r="AW885" s="179"/>
      <c r="AX885" s="179"/>
      <c r="AY885" s="179"/>
      <c r="AZ885" s="179"/>
      <c r="BA885" s="179"/>
      <c r="BB885" s="179"/>
      <c r="BC885" s="179"/>
      <c r="BD885" s="179"/>
      <c r="BE885" s="179"/>
      <c r="BF885" s="179"/>
      <c r="BG885" s="179"/>
      <c r="BH885" s="179"/>
      <c r="BI885" s="179"/>
      <c r="BJ885" s="179"/>
      <c r="BK885" s="179"/>
      <c r="BL885" s="179"/>
      <c r="BM885" s="179"/>
      <c r="BN885" s="179"/>
      <c r="BO885" s="179"/>
      <c r="BP885" s="179"/>
      <c r="BQ885" s="179"/>
      <c r="BR885" s="179"/>
      <c r="BS885" s="179"/>
      <c r="BT885" s="179"/>
      <c r="BU885" s="179"/>
      <c r="BV885" s="179"/>
      <c r="BW885" s="179"/>
    </row>
    <row r="886" spans="1:75" ht="13.5" customHeight="1">
      <c r="A886" s="179"/>
      <c r="B886" s="179"/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  <c r="M886" s="179"/>
      <c r="N886" s="180"/>
      <c r="O886" s="180"/>
      <c r="P886" s="180"/>
      <c r="Q886" s="179"/>
      <c r="R886" s="179"/>
      <c r="S886" s="179"/>
      <c r="T886" s="179"/>
      <c r="U886" s="182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79"/>
      <c r="AW886" s="179"/>
      <c r="AX886" s="179"/>
      <c r="AY886" s="179"/>
      <c r="AZ886" s="179"/>
      <c r="BA886" s="179"/>
      <c r="BB886" s="179"/>
      <c r="BC886" s="179"/>
      <c r="BD886" s="179"/>
      <c r="BE886" s="179"/>
      <c r="BF886" s="179"/>
      <c r="BG886" s="179"/>
      <c r="BH886" s="179"/>
      <c r="BI886" s="179"/>
      <c r="BJ886" s="179"/>
      <c r="BK886" s="179"/>
      <c r="BL886" s="179"/>
      <c r="BM886" s="179"/>
      <c r="BN886" s="179"/>
      <c r="BO886" s="179"/>
      <c r="BP886" s="179"/>
      <c r="BQ886" s="179"/>
      <c r="BR886" s="179"/>
      <c r="BS886" s="179"/>
      <c r="BT886" s="179"/>
      <c r="BU886" s="179"/>
      <c r="BV886" s="179"/>
      <c r="BW886" s="179"/>
    </row>
    <row r="887" spans="1:75" ht="13.5" customHeight="1">
      <c r="A887" s="179"/>
      <c r="B887" s="179"/>
      <c r="C887" s="179"/>
      <c r="D887" s="179"/>
      <c r="E887" s="179"/>
      <c r="F887" s="179"/>
      <c r="G887" s="179"/>
      <c r="H887" s="179"/>
      <c r="I887" s="179"/>
      <c r="J887" s="179"/>
      <c r="K887" s="179"/>
      <c r="L887" s="179"/>
      <c r="M887" s="179"/>
      <c r="N887" s="180"/>
      <c r="O887" s="180"/>
      <c r="P887" s="180"/>
      <c r="Q887" s="179"/>
      <c r="R887" s="179"/>
      <c r="S887" s="179"/>
      <c r="T887" s="179"/>
      <c r="U887" s="182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79"/>
      <c r="AW887" s="179"/>
      <c r="AX887" s="179"/>
      <c r="AY887" s="179"/>
      <c r="AZ887" s="179"/>
      <c r="BA887" s="179"/>
      <c r="BB887" s="179"/>
      <c r="BC887" s="179"/>
      <c r="BD887" s="179"/>
      <c r="BE887" s="179"/>
      <c r="BF887" s="179"/>
      <c r="BG887" s="179"/>
      <c r="BH887" s="179"/>
      <c r="BI887" s="179"/>
      <c r="BJ887" s="179"/>
      <c r="BK887" s="179"/>
      <c r="BL887" s="179"/>
      <c r="BM887" s="179"/>
      <c r="BN887" s="179"/>
      <c r="BO887" s="179"/>
      <c r="BP887" s="179"/>
      <c r="BQ887" s="179"/>
      <c r="BR887" s="179"/>
      <c r="BS887" s="179"/>
      <c r="BT887" s="179"/>
      <c r="BU887" s="179"/>
      <c r="BV887" s="179"/>
      <c r="BW887" s="179"/>
    </row>
    <row r="888" spans="1:75" ht="13.5" customHeight="1">
      <c r="A888" s="179"/>
      <c r="B888" s="179"/>
      <c r="C888" s="179"/>
      <c r="D888" s="179"/>
      <c r="E888" s="179"/>
      <c r="F888" s="179"/>
      <c r="G888" s="179"/>
      <c r="H888" s="179"/>
      <c r="I888" s="179"/>
      <c r="J888" s="179"/>
      <c r="K888" s="179"/>
      <c r="L888" s="179"/>
      <c r="M888" s="179"/>
      <c r="N888" s="180"/>
      <c r="O888" s="180"/>
      <c r="P888" s="180"/>
      <c r="Q888" s="179"/>
      <c r="R888" s="179"/>
      <c r="S888" s="179"/>
      <c r="T888" s="179"/>
      <c r="U888" s="182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79"/>
      <c r="AW888" s="179"/>
      <c r="AX888" s="179"/>
      <c r="AY888" s="179"/>
      <c r="AZ888" s="179"/>
      <c r="BA888" s="179"/>
      <c r="BB888" s="179"/>
      <c r="BC888" s="179"/>
      <c r="BD888" s="179"/>
      <c r="BE888" s="179"/>
      <c r="BF888" s="179"/>
      <c r="BG888" s="179"/>
      <c r="BH888" s="179"/>
      <c r="BI888" s="179"/>
      <c r="BJ888" s="179"/>
      <c r="BK888" s="179"/>
      <c r="BL888" s="179"/>
      <c r="BM888" s="179"/>
      <c r="BN888" s="179"/>
      <c r="BO888" s="179"/>
      <c r="BP888" s="179"/>
      <c r="BQ888" s="179"/>
      <c r="BR888" s="179"/>
      <c r="BS888" s="179"/>
      <c r="BT888" s="179"/>
      <c r="BU888" s="179"/>
      <c r="BV888" s="179"/>
      <c r="BW888" s="179"/>
    </row>
    <row r="889" spans="1:75" ht="13.5" customHeight="1">
      <c r="A889" s="179"/>
      <c r="B889" s="179"/>
      <c r="C889" s="179"/>
      <c r="D889" s="179"/>
      <c r="E889" s="179"/>
      <c r="F889" s="179"/>
      <c r="G889" s="179"/>
      <c r="H889" s="179"/>
      <c r="I889" s="179"/>
      <c r="J889" s="179"/>
      <c r="K889" s="179"/>
      <c r="L889" s="179"/>
      <c r="M889" s="179"/>
      <c r="N889" s="180"/>
      <c r="O889" s="180"/>
      <c r="P889" s="180"/>
      <c r="Q889" s="179"/>
      <c r="R889" s="179"/>
      <c r="S889" s="179"/>
      <c r="T889" s="179"/>
      <c r="U889" s="182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  <c r="AZ889" s="179"/>
      <c r="BA889" s="179"/>
      <c r="BB889" s="179"/>
      <c r="BC889" s="179"/>
      <c r="BD889" s="179"/>
      <c r="BE889" s="179"/>
      <c r="BF889" s="179"/>
      <c r="BG889" s="179"/>
      <c r="BH889" s="179"/>
      <c r="BI889" s="179"/>
      <c r="BJ889" s="179"/>
      <c r="BK889" s="179"/>
      <c r="BL889" s="179"/>
      <c r="BM889" s="179"/>
      <c r="BN889" s="179"/>
      <c r="BO889" s="179"/>
      <c r="BP889" s="179"/>
      <c r="BQ889" s="179"/>
      <c r="BR889" s="179"/>
      <c r="BS889" s="179"/>
      <c r="BT889" s="179"/>
      <c r="BU889" s="179"/>
      <c r="BV889" s="179"/>
      <c r="BW889" s="179"/>
    </row>
    <row r="890" spans="1:75" ht="13.5" customHeight="1">
      <c r="A890" s="179"/>
      <c r="B890" s="179"/>
      <c r="C890" s="179"/>
      <c r="D890" s="179"/>
      <c r="E890" s="179"/>
      <c r="F890" s="179"/>
      <c r="G890" s="179"/>
      <c r="H890" s="179"/>
      <c r="I890" s="179"/>
      <c r="J890" s="179"/>
      <c r="K890" s="179"/>
      <c r="L890" s="179"/>
      <c r="M890" s="179"/>
      <c r="N890" s="180"/>
      <c r="O890" s="180"/>
      <c r="P890" s="180"/>
      <c r="Q890" s="179"/>
      <c r="R890" s="179"/>
      <c r="S890" s="179"/>
      <c r="T890" s="179"/>
      <c r="U890" s="182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79"/>
      <c r="AW890" s="179"/>
      <c r="AX890" s="179"/>
      <c r="AY890" s="179"/>
      <c r="AZ890" s="179"/>
      <c r="BA890" s="179"/>
      <c r="BB890" s="179"/>
      <c r="BC890" s="179"/>
      <c r="BD890" s="179"/>
      <c r="BE890" s="179"/>
      <c r="BF890" s="179"/>
      <c r="BG890" s="179"/>
      <c r="BH890" s="179"/>
      <c r="BI890" s="179"/>
      <c r="BJ890" s="179"/>
      <c r="BK890" s="179"/>
      <c r="BL890" s="179"/>
      <c r="BM890" s="179"/>
      <c r="BN890" s="179"/>
      <c r="BO890" s="179"/>
      <c r="BP890" s="179"/>
      <c r="BQ890" s="179"/>
      <c r="BR890" s="179"/>
      <c r="BS890" s="179"/>
      <c r="BT890" s="179"/>
      <c r="BU890" s="179"/>
      <c r="BV890" s="179"/>
      <c r="BW890" s="179"/>
    </row>
    <row r="891" spans="1:75" ht="13.5" customHeight="1">
      <c r="A891" s="179"/>
      <c r="B891" s="179"/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  <c r="M891" s="179"/>
      <c r="N891" s="180"/>
      <c r="O891" s="180"/>
      <c r="P891" s="180"/>
      <c r="Q891" s="179"/>
      <c r="R891" s="179"/>
      <c r="S891" s="179"/>
      <c r="T891" s="179"/>
      <c r="U891" s="182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79"/>
      <c r="AW891" s="179"/>
      <c r="AX891" s="179"/>
      <c r="AY891" s="179"/>
      <c r="AZ891" s="179"/>
      <c r="BA891" s="179"/>
      <c r="BB891" s="179"/>
      <c r="BC891" s="179"/>
      <c r="BD891" s="179"/>
      <c r="BE891" s="179"/>
      <c r="BF891" s="179"/>
      <c r="BG891" s="179"/>
      <c r="BH891" s="179"/>
      <c r="BI891" s="179"/>
      <c r="BJ891" s="179"/>
      <c r="BK891" s="179"/>
      <c r="BL891" s="179"/>
      <c r="BM891" s="179"/>
      <c r="BN891" s="179"/>
      <c r="BO891" s="179"/>
      <c r="BP891" s="179"/>
      <c r="BQ891" s="179"/>
      <c r="BR891" s="179"/>
      <c r="BS891" s="179"/>
      <c r="BT891" s="179"/>
      <c r="BU891" s="179"/>
      <c r="BV891" s="179"/>
      <c r="BW891" s="179"/>
    </row>
    <row r="892" spans="1:75" ht="13.5" customHeight="1">
      <c r="A892" s="179"/>
      <c r="B892" s="179"/>
      <c r="C892" s="179"/>
      <c r="D892" s="179"/>
      <c r="E892" s="179"/>
      <c r="F892" s="179"/>
      <c r="G892" s="179"/>
      <c r="H892" s="179"/>
      <c r="I892" s="179"/>
      <c r="J892" s="179"/>
      <c r="K892" s="179"/>
      <c r="L892" s="179"/>
      <c r="M892" s="179"/>
      <c r="N892" s="180"/>
      <c r="O892" s="180"/>
      <c r="P892" s="180"/>
      <c r="Q892" s="179"/>
      <c r="R892" s="179"/>
      <c r="S892" s="179"/>
      <c r="T892" s="179"/>
      <c r="U892" s="182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79"/>
      <c r="AW892" s="179"/>
      <c r="AX892" s="179"/>
      <c r="AY892" s="179"/>
      <c r="AZ892" s="179"/>
      <c r="BA892" s="179"/>
      <c r="BB892" s="179"/>
      <c r="BC892" s="179"/>
      <c r="BD892" s="179"/>
      <c r="BE892" s="179"/>
      <c r="BF892" s="179"/>
      <c r="BG892" s="179"/>
      <c r="BH892" s="179"/>
      <c r="BI892" s="179"/>
      <c r="BJ892" s="179"/>
      <c r="BK892" s="179"/>
      <c r="BL892" s="179"/>
      <c r="BM892" s="179"/>
      <c r="BN892" s="179"/>
      <c r="BO892" s="179"/>
      <c r="BP892" s="179"/>
      <c r="BQ892" s="179"/>
      <c r="BR892" s="179"/>
      <c r="BS892" s="179"/>
      <c r="BT892" s="179"/>
      <c r="BU892" s="179"/>
      <c r="BV892" s="179"/>
      <c r="BW892" s="179"/>
    </row>
    <row r="893" spans="1:75" ht="13.5" customHeight="1">
      <c r="A893" s="179"/>
      <c r="B893" s="179"/>
      <c r="C893" s="179"/>
      <c r="D893" s="179"/>
      <c r="E893" s="179"/>
      <c r="F893" s="179"/>
      <c r="G893" s="179"/>
      <c r="H893" s="179"/>
      <c r="I893" s="179"/>
      <c r="J893" s="179"/>
      <c r="K893" s="179"/>
      <c r="L893" s="179"/>
      <c r="M893" s="179"/>
      <c r="N893" s="180"/>
      <c r="O893" s="180"/>
      <c r="P893" s="180"/>
      <c r="Q893" s="179"/>
      <c r="R893" s="179"/>
      <c r="S893" s="179"/>
      <c r="T893" s="179"/>
      <c r="U893" s="182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79"/>
      <c r="AW893" s="179"/>
      <c r="AX893" s="179"/>
      <c r="AY893" s="179"/>
      <c r="AZ893" s="179"/>
      <c r="BA893" s="179"/>
      <c r="BB893" s="179"/>
      <c r="BC893" s="179"/>
      <c r="BD893" s="179"/>
      <c r="BE893" s="179"/>
      <c r="BF893" s="179"/>
      <c r="BG893" s="179"/>
      <c r="BH893" s="179"/>
      <c r="BI893" s="179"/>
      <c r="BJ893" s="179"/>
      <c r="BK893" s="179"/>
      <c r="BL893" s="179"/>
      <c r="BM893" s="179"/>
      <c r="BN893" s="179"/>
      <c r="BO893" s="179"/>
      <c r="BP893" s="179"/>
      <c r="BQ893" s="179"/>
      <c r="BR893" s="179"/>
      <c r="BS893" s="179"/>
      <c r="BT893" s="179"/>
      <c r="BU893" s="179"/>
      <c r="BV893" s="179"/>
      <c r="BW893" s="179"/>
    </row>
    <row r="894" spans="1:75" ht="13.5" customHeight="1">
      <c r="A894" s="179"/>
      <c r="B894" s="179"/>
      <c r="C894" s="179"/>
      <c r="D894" s="179"/>
      <c r="E894" s="179"/>
      <c r="F894" s="179"/>
      <c r="G894" s="179"/>
      <c r="H894" s="179"/>
      <c r="I894" s="179"/>
      <c r="J894" s="179"/>
      <c r="K894" s="179"/>
      <c r="L894" s="179"/>
      <c r="M894" s="179"/>
      <c r="N894" s="180"/>
      <c r="O894" s="180"/>
      <c r="P894" s="180"/>
      <c r="Q894" s="179"/>
      <c r="R894" s="179"/>
      <c r="S894" s="179"/>
      <c r="T894" s="179"/>
      <c r="U894" s="182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79"/>
      <c r="AW894" s="179"/>
      <c r="AX894" s="179"/>
      <c r="AY894" s="179"/>
      <c r="AZ894" s="179"/>
      <c r="BA894" s="179"/>
      <c r="BB894" s="179"/>
      <c r="BC894" s="179"/>
      <c r="BD894" s="179"/>
      <c r="BE894" s="179"/>
      <c r="BF894" s="179"/>
      <c r="BG894" s="179"/>
      <c r="BH894" s="179"/>
      <c r="BI894" s="179"/>
      <c r="BJ894" s="179"/>
      <c r="BK894" s="179"/>
      <c r="BL894" s="179"/>
      <c r="BM894" s="179"/>
      <c r="BN894" s="179"/>
      <c r="BO894" s="179"/>
      <c r="BP894" s="179"/>
      <c r="BQ894" s="179"/>
      <c r="BR894" s="179"/>
      <c r="BS894" s="179"/>
      <c r="BT894" s="179"/>
      <c r="BU894" s="179"/>
      <c r="BV894" s="179"/>
      <c r="BW894" s="179"/>
    </row>
    <row r="895" spans="1:75" ht="13.5" customHeight="1">
      <c r="A895" s="179"/>
      <c r="B895" s="179"/>
      <c r="C895" s="179"/>
      <c r="D895" s="179"/>
      <c r="E895" s="179"/>
      <c r="F895" s="179"/>
      <c r="G895" s="179"/>
      <c r="H895" s="179"/>
      <c r="I895" s="179"/>
      <c r="J895" s="179"/>
      <c r="K895" s="179"/>
      <c r="L895" s="179"/>
      <c r="M895" s="179"/>
      <c r="N895" s="180"/>
      <c r="O895" s="180"/>
      <c r="P895" s="180"/>
      <c r="Q895" s="179"/>
      <c r="R895" s="179"/>
      <c r="S895" s="179"/>
      <c r="T895" s="179"/>
      <c r="U895" s="182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79"/>
      <c r="AW895" s="179"/>
      <c r="AX895" s="179"/>
      <c r="AY895" s="179"/>
      <c r="AZ895" s="179"/>
      <c r="BA895" s="179"/>
      <c r="BB895" s="179"/>
      <c r="BC895" s="179"/>
      <c r="BD895" s="179"/>
      <c r="BE895" s="179"/>
      <c r="BF895" s="179"/>
      <c r="BG895" s="179"/>
      <c r="BH895" s="179"/>
      <c r="BI895" s="179"/>
      <c r="BJ895" s="179"/>
      <c r="BK895" s="179"/>
      <c r="BL895" s="179"/>
      <c r="BM895" s="179"/>
      <c r="BN895" s="179"/>
      <c r="BO895" s="179"/>
      <c r="BP895" s="179"/>
      <c r="BQ895" s="179"/>
      <c r="BR895" s="179"/>
      <c r="BS895" s="179"/>
      <c r="BT895" s="179"/>
      <c r="BU895" s="179"/>
      <c r="BV895" s="179"/>
      <c r="BW895" s="179"/>
    </row>
    <row r="896" spans="1:75" ht="13.5" customHeight="1">
      <c r="A896" s="179"/>
      <c r="B896" s="179"/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  <c r="M896" s="179"/>
      <c r="N896" s="180"/>
      <c r="O896" s="180"/>
      <c r="P896" s="180"/>
      <c r="Q896" s="179"/>
      <c r="R896" s="179"/>
      <c r="S896" s="179"/>
      <c r="T896" s="179"/>
      <c r="U896" s="182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79"/>
      <c r="AW896" s="179"/>
      <c r="AX896" s="179"/>
      <c r="AY896" s="179"/>
      <c r="AZ896" s="179"/>
      <c r="BA896" s="179"/>
      <c r="BB896" s="179"/>
      <c r="BC896" s="179"/>
      <c r="BD896" s="179"/>
      <c r="BE896" s="179"/>
      <c r="BF896" s="179"/>
      <c r="BG896" s="179"/>
      <c r="BH896" s="179"/>
      <c r="BI896" s="179"/>
      <c r="BJ896" s="179"/>
      <c r="BK896" s="179"/>
      <c r="BL896" s="179"/>
      <c r="BM896" s="179"/>
      <c r="BN896" s="179"/>
      <c r="BO896" s="179"/>
      <c r="BP896" s="179"/>
      <c r="BQ896" s="179"/>
      <c r="BR896" s="179"/>
      <c r="BS896" s="179"/>
      <c r="BT896" s="179"/>
      <c r="BU896" s="179"/>
      <c r="BV896" s="179"/>
      <c r="BW896" s="179"/>
    </row>
    <row r="897" spans="1:75" ht="13.5" customHeight="1">
      <c r="A897" s="179"/>
      <c r="B897" s="179"/>
      <c r="C897" s="179"/>
      <c r="D897" s="179"/>
      <c r="E897" s="179"/>
      <c r="F897" s="179"/>
      <c r="G897" s="179"/>
      <c r="H897" s="179"/>
      <c r="I897" s="179"/>
      <c r="J897" s="179"/>
      <c r="K897" s="179"/>
      <c r="L897" s="179"/>
      <c r="M897" s="179"/>
      <c r="N897" s="180"/>
      <c r="O897" s="180"/>
      <c r="P897" s="180"/>
      <c r="Q897" s="179"/>
      <c r="R897" s="179"/>
      <c r="S897" s="179"/>
      <c r="T897" s="179"/>
      <c r="U897" s="182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79"/>
      <c r="AW897" s="179"/>
      <c r="AX897" s="179"/>
      <c r="AY897" s="179"/>
      <c r="AZ897" s="179"/>
      <c r="BA897" s="179"/>
      <c r="BB897" s="179"/>
      <c r="BC897" s="179"/>
      <c r="BD897" s="179"/>
      <c r="BE897" s="179"/>
      <c r="BF897" s="179"/>
      <c r="BG897" s="179"/>
      <c r="BH897" s="179"/>
      <c r="BI897" s="179"/>
      <c r="BJ897" s="179"/>
      <c r="BK897" s="179"/>
      <c r="BL897" s="179"/>
      <c r="BM897" s="179"/>
      <c r="BN897" s="179"/>
      <c r="BO897" s="179"/>
      <c r="BP897" s="179"/>
      <c r="BQ897" s="179"/>
      <c r="BR897" s="179"/>
      <c r="BS897" s="179"/>
      <c r="BT897" s="179"/>
      <c r="BU897" s="179"/>
      <c r="BV897" s="179"/>
      <c r="BW897" s="179"/>
    </row>
    <row r="898" spans="1:75" ht="13.5" customHeight="1">
      <c r="A898" s="179"/>
      <c r="B898" s="179"/>
      <c r="C898" s="179"/>
      <c r="D898" s="179"/>
      <c r="E898" s="179"/>
      <c r="F898" s="179"/>
      <c r="G898" s="179"/>
      <c r="H898" s="179"/>
      <c r="I898" s="179"/>
      <c r="J898" s="179"/>
      <c r="K898" s="179"/>
      <c r="L898" s="179"/>
      <c r="M898" s="179"/>
      <c r="N898" s="180"/>
      <c r="O898" s="180"/>
      <c r="P898" s="180"/>
      <c r="Q898" s="179"/>
      <c r="R898" s="179"/>
      <c r="S898" s="179"/>
      <c r="T898" s="179"/>
      <c r="U898" s="182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79"/>
      <c r="BB898" s="179"/>
      <c r="BC898" s="179"/>
      <c r="BD898" s="179"/>
      <c r="BE898" s="179"/>
      <c r="BF898" s="179"/>
      <c r="BG898" s="179"/>
      <c r="BH898" s="179"/>
      <c r="BI898" s="179"/>
      <c r="BJ898" s="179"/>
      <c r="BK898" s="179"/>
      <c r="BL898" s="179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79"/>
      <c r="BW898" s="179"/>
    </row>
    <row r="899" spans="1:75" ht="13.5" customHeight="1">
      <c r="A899" s="179"/>
      <c r="B899" s="179"/>
      <c r="C899" s="179"/>
      <c r="D899" s="179"/>
      <c r="E899" s="179"/>
      <c r="F899" s="179"/>
      <c r="G899" s="179"/>
      <c r="H899" s="179"/>
      <c r="I899" s="179"/>
      <c r="J899" s="179"/>
      <c r="K899" s="179"/>
      <c r="L899" s="179"/>
      <c r="M899" s="179"/>
      <c r="N899" s="180"/>
      <c r="O899" s="180"/>
      <c r="P899" s="180"/>
      <c r="Q899" s="179"/>
      <c r="R899" s="179"/>
      <c r="S899" s="179"/>
      <c r="T899" s="179"/>
      <c r="U899" s="182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79"/>
      <c r="AW899" s="179"/>
      <c r="AX899" s="179"/>
      <c r="AY899" s="179"/>
      <c r="AZ899" s="179"/>
      <c r="BA899" s="179"/>
      <c r="BB899" s="179"/>
      <c r="BC899" s="179"/>
      <c r="BD899" s="179"/>
      <c r="BE899" s="179"/>
      <c r="BF899" s="179"/>
      <c r="BG899" s="179"/>
      <c r="BH899" s="179"/>
      <c r="BI899" s="179"/>
      <c r="BJ899" s="179"/>
      <c r="BK899" s="179"/>
      <c r="BL899" s="179"/>
      <c r="BM899" s="179"/>
      <c r="BN899" s="179"/>
      <c r="BO899" s="179"/>
      <c r="BP899" s="179"/>
      <c r="BQ899" s="179"/>
      <c r="BR899" s="179"/>
      <c r="BS899" s="179"/>
      <c r="BT899" s="179"/>
      <c r="BU899" s="179"/>
      <c r="BV899" s="179"/>
      <c r="BW899" s="179"/>
    </row>
    <row r="900" spans="1:75" ht="13.5" customHeight="1">
      <c r="A900" s="179"/>
      <c r="B900" s="179"/>
      <c r="C900" s="179"/>
      <c r="D900" s="179"/>
      <c r="E900" s="179"/>
      <c r="F900" s="179"/>
      <c r="G900" s="179"/>
      <c r="H900" s="179"/>
      <c r="I900" s="179"/>
      <c r="J900" s="179"/>
      <c r="K900" s="179"/>
      <c r="L900" s="179"/>
      <c r="M900" s="179"/>
      <c r="N900" s="180"/>
      <c r="O900" s="180"/>
      <c r="P900" s="180"/>
      <c r="Q900" s="179"/>
      <c r="R900" s="179"/>
      <c r="S900" s="179"/>
      <c r="T900" s="179"/>
      <c r="U900" s="182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79"/>
      <c r="AW900" s="179"/>
      <c r="AX900" s="179"/>
      <c r="AY900" s="179"/>
      <c r="AZ900" s="179"/>
      <c r="BA900" s="179"/>
      <c r="BB900" s="179"/>
      <c r="BC900" s="179"/>
      <c r="BD900" s="179"/>
      <c r="BE900" s="179"/>
      <c r="BF900" s="179"/>
      <c r="BG900" s="179"/>
      <c r="BH900" s="179"/>
      <c r="BI900" s="179"/>
      <c r="BJ900" s="179"/>
      <c r="BK900" s="179"/>
      <c r="BL900" s="179"/>
      <c r="BM900" s="179"/>
      <c r="BN900" s="179"/>
      <c r="BO900" s="179"/>
      <c r="BP900" s="179"/>
      <c r="BQ900" s="179"/>
      <c r="BR900" s="179"/>
      <c r="BS900" s="179"/>
      <c r="BT900" s="179"/>
      <c r="BU900" s="179"/>
      <c r="BV900" s="179"/>
      <c r="BW900" s="179"/>
    </row>
    <row r="901" spans="1:75" ht="13.5" customHeight="1">
      <c r="A901" s="179"/>
      <c r="B901" s="179"/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  <c r="M901" s="179"/>
      <c r="N901" s="180"/>
      <c r="O901" s="180"/>
      <c r="P901" s="180"/>
      <c r="Q901" s="179"/>
      <c r="R901" s="179"/>
      <c r="S901" s="179"/>
      <c r="T901" s="179"/>
      <c r="U901" s="182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  <c r="AK901" s="179"/>
      <c r="AL901" s="179"/>
      <c r="AM901" s="179"/>
      <c r="AN901" s="179"/>
      <c r="AO901" s="179"/>
      <c r="AP901" s="179"/>
      <c r="AQ901" s="179"/>
      <c r="AR901" s="179"/>
      <c r="AS901" s="179"/>
      <c r="AT901" s="179"/>
      <c r="AU901" s="179"/>
      <c r="AV901" s="179"/>
      <c r="AW901" s="179"/>
      <c r="AX901" s="179"/>
      <c r="AY901" s="179"/>
      <c r="AZ901" s="179"/>
      <c r="BA901" s="179"/>
      <c r="BB901" s="179"/>
      <c r="BC901" s="179"/>
      <c r="BD901" s="179"/>
      <c r="BE901" s="179"/>
      <c r="BF901" s="179"/>
      <c r="BG901" s="179"/>
      <c r="BH901" s="179"/>
      <c r="BI901" s="179"/>
      <c r="BJ901" s="179"/>
      <c r="BK901" s="179"/>
      <c r="BL901" s="179"/>
      <c r="BM901" s="179"/>
      <c r="BN901" s="179"/>
      <c r="BO901" s="179"/>
      <c r="BP901" s="179"/>
      <c r="BQ901" s="179"/>
      <c r="BR901" s="179"/>
      <c r="BS901" s="179"/>
      <c r="BT901" s="179"/>
      <c r="BU901" s="179"/>
      <c r="BV901" s="179"/>
      <c r="BW901" s="179"/>
    </row>
    <row r="902" spans="1:75" ht="13.5" customHeight="1">
      <c r="A902" s="179"/>
      <c r="B902" s="179"/>
      <c r="C902" s="179"/>
      <c r="D902" s="179"/>
      <c r="E902" s="179"/>
      <c r="F902" s="179"/>
      <c r="G902" s="179"/>
      <c r="H902" s="179"/>
      <c r="I902" s="179"/>
      <c r="J902" s="179"/>
      <c r="K902" s="179"/>
      <c r="L902" s="179"/>
      <c r="M902" s="179"/>
      <c r="N902" s="180"/>
      <c r="O902" s="180"/>
      <c r="P902" s="180"/>
      <c r="Q902" s="179"/>
      <c r="R902" s="179"/>
      <c r="S902" s="179"/>
      <c r="T902" s="179"/>
      <c r="U902" s="182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  <c r="AZ902" s="179"/>
      <c r="BA902" s="179"/>
      <c r="BB902" s="179"/>
      <c r="BC902" s="179"/>
      <c r="BD902" s="179"/>
      <c r="BE902" s="179"/>
      <c r="BF902" s="179"/>
      <c r="BG902" s="179"/>
      <c r="BH902" s="179"/>
      <c r="BI902" s="179"/>
      <c r="BJ902" s="179"/>
      <c r="BK902" s="179"/>
      <c r="BL902" s="179"/>
      <c r="BM902" s="179"/>
      <c r="BN902" s="179"/>
      <c r="BO902" s="179"/>
      <c r="BP902" s="179"/>
      <c r="BQ902" s="179"/>
      <c r="BR902" s="179"/>
      <c r="BS902" s="179"/>
      <c r="BT902" s="179"/>
      <c r="BU902" s="179"/>
      <c r="BV902" s="179"/>
      <c r="BW902" s="179"/>
    </row>
    <row r="903" spans="1:75" ht="13.5" customHeight="1">
      <c r="A903" s="179"/>
      <c r="B903" s="179"/>
      <c r="C903" s="179"/>
      <c r="D903" s="179"/>
      <c r="E903" s="179"/>
      <c r="F903" s="179"/>
      <c r="G903" s="179"/>
      <c r="H903" s="179"/>
      <c r="I903" s="179"/>
      <c r="J903" s="179"/>
      <c r="K903" s="179"/>
      <c r="L903" s="179"/>
      <c r="M903" s="179"/>
      <c r="N903" s="180"/>
      <c r="O903" s="180"/>
      <c r="P903" s="180"/>
      <c r="Q903" s="179"/>
      <c r="R903" s="179"/>
      <c r="S903" s="179"/>
      <c r="T903" s="179"/>
      <c r="U903" s="182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79"/>
      <c r="AW903" s="179"/>
      <c r="AX903" s="179"/>
      <c r="AY903" s="179"/>
      <c r="AZ903" s="179"/>
      <c r="BA903" s="179"/>
      <c r="BB903" s="179"/>
      <c r="BC903" s="179"/>
      <c r="BD903" s="179"/>
      <c r="BE903" s="179"/>
      <c r="BF903" s="179"/>
      <c r="BG903" s="179"/>
      <c r="BH903" s="179"/>
      <c r="BI903" s="179"/>
      <c r="BJ903" s="179"/>
      <c r="BK903" s="179"/>
      <c r="BL903" s="179"/>
      <c r="BM903" s="179"/>
      <c r="BN903" s="179"/>
      <c r="BO903" s="179"/>
      <c r="BP903" s="179"/>
      <c r="BQ903" s="179"/>
      <c r="BR903" s="179"/>
      <c r="BS903" s="179"/>
      <c r="BT903" s="179"/>
      <c r="BU903" s="179"/>
      <c r="BV903" s="179"/>
      <c r="BW903" s="179"/>
    </row>
    <row r="904" spans="1:75" ht="13.5" customHeight="1">
      <c r="A904" s="179"/>
      <c r="B904" s="179"/>
      <c r="C904" s="179"/>
      <c r="D904" s="179"/>
      <c r="E904" s="179"/>
      <c r="F904" s="179"/>
      <c r="G904" s="179"/>
      <c r="H904" s="179"/>
      <c r="I904" s="179"/>
      <c r="J904" s="179"/>
      <c r="K904" s="179"/>
      <c r="L904" s="179"/>
      <c r="M904" s="179"/>
      <c r="N904" s="180"/>
      <c r="O904" s="180"/>
      <c r="P904" s="180"/>
      <c r="Q904" s="179"/>
      <c r="R904" s="179"/>
      <c r="S904" s="179"/>
      <c r="T904" s="179"/>
      <c r="U904" s="182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79"/>
      <c r="AW904" s="179"/>
      <c r="AX904" s="179"/>
      <c r="AY904" s="179"/>
      <c r="AZ904" s="179"/>
      <c r="BA904" s="179"/>
      <c r="BB904" s="179"/>
      <c r="BC904" s="179"/>
      <c r="BD904" s="179"/>
      <c r="BE904" s="179"/>
      <c r="BF904" s="179"/>
      <c r="BG904" s="179"/>
      <c r="BH904" s="179"/>
      <c r="BI904" s="179"/>
      <c r="BJ904" s="179"/>
      <c r="BK904" s="179"/>
      <c r="BL904" s="179"/>
      <c r="BM904" s="179"/>
      <c r="BN904" s="179"/>
      <c r="BO904" s="179"/>
      <c r="BP904" s="179"/>
      <c r="BQ904" s="179"/>
      <c r="BR904" s="179"/>
      <c r="BS904" s="179"/>
      <c r="BT904" s="179"/>
      <c r="BU904" s="179"/>
      <c r="BV904" s="179"/>
      <c r="BW904" s="179"/>
    </row>
    <row r="905" spans="1:75" ht="13.5" customHeight="1">
      <c r="A905" s="179"/>
      <c r="B905" s="179"/>
      <c r="C905" s="179"/>
      <c r="D905" s="179"/>
      <c r="E905" s="179"/>
      <c r="F905" s="179"/>
      <c r="G905" s="179"/>
      <c r="H905" s="179"/>
      <c r="I905" s="179"/>
      <c r="J905" s="179"/>
      <c r="K905" s="179"/>
      <c r="L905" s="179"/>
      <c r="M905" s="179"/>
      <c r="N905" s="180"/>
      <c r="O905" s="180"/>
      <c r="P905" s="180"/>
      <c r="Q905" s="179"/>
      <c r="R905" s="179"/>
      <c r="S905" s="179"/>
      <c r="T905" s="179"/>
      <c r="U905" s="182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79"/>
      <c r="AW905" s="179"/>
      <c r="AX905" s="179"/>
      <c r="AY905" s="179"/>
      <c r="AZ905" s="179"/>
      <c r="BA905" s="179"/>
      <c r="BB905" s="179"/>
      <c r="BC905" s="179"/>
      <c r="BD905" s="179"/>
      <c r="BE905" s="179"/>
      <c r="BF905" s="179"/>
      <c r="BG905" s="179"/>
      <c r="BH905" s="179"/>
      <c r="BI905" s="179"/>
      <c r="BJ905" s="179"/>
      <c r="BK905" s="179"/>
      <c r="BL905" s="179"/>
      <c r="BM905" s="179"/>
      <c r="BN905" s="179"/>
      <c r="BO905" s="179"/>
      <c r="BP905" s="179"/>
      <c r="BQ905" s="179"/>
      <c r="BR905" s="179"/>
      <c r="BS905" s="179"/>
      <c r="BT905" s="179"/>
      <c r="BU905" s="179"/>
      <c r="BV905" s="179"/>
      <c r="BW905" s="179"/>
    </row>
    <row r="906" spans="1:75" ht="13.5" customHeight="1">
      <c r="A906" s="179"/>
      <c r="B906" s="179"/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  <c r="M906" s="179"/>
      <c r="N906" s="180"/>
      <c r="O906" s="180"/>
      <c r="P906" s="180"/>
      <c r="Q906" s="179"/>
      <c r="R906" s="179"/>
      <c r="S906" s="179"/>
      <c r="T906" s="179"/>
      <c r="U906" s="182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  <c r="AK906" s="179"/>
      <c r="AL906" s="179"/>
      <c r="AM906" s="179"/>
      <c r="AN906" s="179"/>
      <c r="AO906" s="179"/>
      <c r="AP906" s="179"/>
      <c r="AQ906" s="179"/>
      <c r="AR906" s="179"/>
      <c r="AS906" s="179"/>
      <c r="AT906" s="179"/>
      <c r="AU906" s="179"/>
      <c r="AV906" s="179"/>
      <c r="AW906" s="179"/>
      <c r="AX906" s="179"/>
      <c r="AY906" s="179"/>
      <c r="AZ906" s="179"/>
      <c r="BA906" s="179"/>
      <c r="BB906" s="179"/>
      <c r="BC906" s="179"/>
      <c r="BD906" s="179"/>
      <c r="BE906" s="179"/>
      <c r="BF906" s="179"/>
      <c r="BG906" s="179"/>
      <c r="BH906" s="179"/>
      <c r="BI906" s="179"/>
      <c r="BJ906" s="179"/>
      <c r="BK906" s="179"/>
      <c r="BL906" s="179"/>
      <c r="BM906" s="179"/>
      <c r="BN906" s="179"/>
      <c r="BO906" s="179"/>
      <c r="BP906" s="179"/>
      <c r="BQ906" s="179"/>
      <c r="BR906" s="179"/>
      <c r="BS906" s="179"/>
      <c r="BT906" s="179"/>
      <c r="BU906" s="179"/>
      <c r="BV906" s="179"/>
      <c r="BW906" s="179"/>
    </row>
    <row r="907" spans="1:75" ht="13.5" customHeight="1">
      <c r="A907" s="179"/>
      <c r="B907" s="179"/>
      <c r="C907" s="179"/>
      <c r="D907" s="179"/>
      <c r="E907" s="179"/>
      <c r="F907" s="179"/>
      <c r="G907" s="179"/>
      <c r="H907" s="179"/>
      <c r="I907" s="179"/>
      <c r="J907" s="179"/>
      <c r="K907" s="179"/>
      <c r="L907" s="179"/>
      <c r="M907" s="179"/>
      <c r="N907" s="180"/>
      <c r="O907" s="180"/>
      <c r="P907" s="180"/>
      <c r="Q907" s="179"/>
      <c r="R907" s="179"/>
      <c r="S907" s="179"/>
      <c r="T907" s="179"/>
      <c r="U907" s="182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79"/>
      <c r="AW907" s="179"/>
      <c r="AX907" s="179"/>
      <c r="AY907" s="179"/>
      <c r="AZ907" s="179"/>
      <c r="BA907" s="179"/>
      <c r="BB907" s="179"/>
      <c r="BC907" s="179"/>
      <c r="BD907" s="179"/>
      <c r="BE907" s="179"/>
      <c r="BF907" s="179"/>
      <c r="BG907" s="179"/>
      <c r="BH907" s="179"/>
      <c r="BI907" s="179"/>
      <c r="BJ907" s="179"/>
      <c r="BK907" s="179"/>
      <c r="BL907" s="179"/>
      <c r="BM907" s="179"/>
      <c r="BN907" s="179"/>
      <c r="BO907" s="179"/>
      <c r="BP907" s="179"/>
      <c r="BQ907" s="179"/>
      <c r="BR907" s="179"/>
      <c r="BS907" s="179"/>
      <c r="BT907" s="179"/>
      <c r="BU907" s="179"/>
      <c r="BV907" s="179"/>
      <c r="BW907" s="179"/>
    </row>
    <row r="908" spans="1:75" ht="13.5" customHeight="1">
      <c r="A908" s="179"/>
      <c r="B908" s="179"/>
      <c r="C908" s="179"/>
      <c r="D908" s="179"/>
      <c r="E908" s="179"/>
      <c r="F908" s="179"/>
      <c r="G908" s="179"/>
      <c r="H908" s="179"/>
      <c r="I908" s="179"/>
      <c r="J908" s="179"/>
      <c r="K908" s="179"/>
      <c r="L908" s="179"/>
      <c r="M908" s="179"/>
      <c r="N908" s="180"/>
      <c r="O908" s="180"/>
      <c r="P908" s="180"/>
      <c r="Q908" s="179"/>
      <c r="R908" s="179"/>
      <c r="S908" s="179"/>
      <c r="T908" s="179"/>
      <c r="U908" s="182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79"/>
      <c r="AW908" s="179"/>
      <c r="AX908" s="179"/>
      <c r="AY908" s="179"/>
      <c r="AZ908" s="179"/>
      <c r="BA908" s="179"/>
      <c r="BB908" s="179"/>
      <c r="BC908" s="179"/>
      <c r="BD908" s="179"/>
      <c r="BE908" s="179"/>
      <c r="BF908" s="179"/>
      <c r="BG908" s="179"/>
      <c r="BH908" s="179"/>
      <c r="BI908" s="179"/>
      <c r="BJ908" s="179"/>
      <c r="BK908" s="179"/>
      <c r="BL908" s="179"/>
      <c r="BM908" s="179"/>
      <c r="BN908" s="179"/>
      <c r="BO908" s="179"/>
      <c r="BP908" s="179"/>
      <c r="BQ908" s="179"/>
      <c r="BR908" s="179"/>
      <c r="BS908" s="179"/>
      <c r="BT908" s="179"/>
      <c r="BU908" s="179"/>
      <c r="BV908" s="179"/>
      <c r="BW908" s="179"/>
    </row>
    <row r="909" spans="1:75" ht="13.5" customHeight="1">
      <c r="A909" s="179"/>
      <c r="B909" s="179"/>
      <c r="C909" s="179"/>
      <c r="D909" s="179"/>
      <c r="E909" s="179"/>
      <c r="F909" s="179"/>
      <c r="G909" s="179"/>
      <c r="H909" s="179"/>
      <c r="I909" s="179"/>
      <c r="J909" s="179"/>
      <c r="K909" s="179"/>
      <c r="L909" s="179"/>
      <c r="M909" s="179"/>
      <c r="N909" s="180"/>
      <c r="O909" s="180"/>
      <c r="P909" s="180"/>
      <c r="Q909" s="179"/>
      <c r="R909" s="179"/>
      <c r="S909" s="179"/>
      <c r="T909" s="179"/>
      <c r="U909" s="182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79"/>
      <c r="AW909" s="179"/>
      <c r="AX909" s="179"/>
      <c r="AY909" s="179"/>
      <c r="AZ909" s="179"/>
      <c r="BA909" s="179"/>
      <c r="BB909" s="179"/>
      <c r="BC909" s="179"/>
      <c r="BD909" s="179"/>
      <c r="BE909" s="179"/>
      <c r="BF909" s="179"/>
      <c r="BG909" s="179"/>
      <c r="BH909" s="179"/>
      <c r="BI909" s="179"/>
      <c r="BJ909" s="179"/>
      <c r="BK909" s="179"/>
      <c r="BL909" s="179"/>
      <c r="BM909" s="179"/>
      <c r="BN909" s="179"/>
      <c r="BO909" s="179"/>
      <c r="BP909" s="179"/>
      <c r="BQ909" s="179"/>
      <c r="BR909" s="179"/>
      <c r="BS909" s="179"/>
      <c r="BT909" s="179"/>
      <c r="BU909" s="179"/>
      <c r="BV909" s="179"/>
      <c r="BW909" s="179"/>
    </row>
    <row r="910" spans="1:75" ht="13.5" customHeight="1">
      <c r="A910" s="179"/>
      <c r="B910" s="179"/>
      <c r="C910" s="179"/>
      <c r="D910" s="179"/>
      <c r="E910" s="179"/>
      <c r="F910" s="179"/>
      <c r="G910" s="179"/>
      <c r="H910" s="179"/>
      <c r="I910" s="179"/>
      <c r="J910" s="179"/>
      <c r="K910" s="179"/>
      <c r="L910" s="179"/>
      <c r="M910" s="179"/>
      <c r="N910" s="180"/>
      <c r="O910" s="180"/>
      <c r="P910" s="180"/>
      <c r="Q910" s="179"/>
      <c r="R910" s="179"/>
      <c r="S910" s="179"/>
      <c r="T910" s="179"/>
      <c r="U910" s="182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79"/>
      <c r="AW910" s="179"/>
      <c r="AX910" s="179"/>
      <c r="AY910" s="179"/>
      <c r="AZ910" s="179"/>
      <c r="BA910" s="179"/>
      <c r="BB910" s="179"/>
      <c r="BC910" s="179"/>
      <c r="BD910" s="179"/>
      <c r="BE910" s="179"/>
      <c r="BF910" s="179"/>
      <c r="BG910" s="179"/>
      <c r="BH910" s="179"/>
      <c r="BI910" s="179"/>
      <c r="BJ910" s="179"/>
      <c r="BK910" s="179"/>
      <c r="BL910" s="179"/>
      <c r="BM910" s="179"/>
      <c r="BN910" s="179"/>
      <c r="BO910" s="179"/>
      <c r="BP910" s="179"/>
      <c r="BQ910" s="179"/>
      <c r="BR910" s="179"/>
      <c r="BS910" s="179"/>
      <c r="BT910" s="179"/>
      <c r="BU910" s="179"/>
      <c r="BV910" s="179"/>
      <c r="BW910" s="179"/>
    </row>
    <row r="911" spans="1:75" ht="13.5" customHeight="1">
      <c r="A911" s="179"/>
      <c r="B911" s="179"/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  <c r="M911" s="179"/>
      <c r="N911" s="180"/>
      <c r="O911" s="180"/>
      <c r="P911" s="180"/>
      <c r="Q911" s="179"/>
      <c r="R911" s="179"/>
      <c r="S911" s="179"/>
      <c r="T911" s="179"/>
      <c r="U911" s="182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79"/>
      <c r="AW911" s="179"/>
      <c r="AX911" s="179"/>
      <c r="AY911" s="179"/>
      <c r="AZ911" s="179"/>
      <c r="BA911" s="179"/>
      <c r="BB911" s="179"/>
      <c r="BC911" s="179"/>
      <c r="BD911" s="179"/>
      <c r="BE911" s="179"/>
      <c r="BF911" s="179"/>
      <c r="BG911" s="179"/>
      <c r="BH911" s="179"/>
      <c r="BI911" s="179"/>
      <c r="BJ911" s="179"/>
      <c r="BK911" s="179"/>
      <c r="BL911" s="179"/>
      <c r="BM911" s="179"/>
      <c r="BN911" s="179"/>
      <c r="BO911" s="179"/>
      <c r="BP911" s="179"/>
      <c r="BQ911" s="179"/>
      <c r="BR911" s="179"/>
      <c r="BS911" s="179"/>
      <c r="BT911" s="179"/>
      <c r="BU911" s="179"/>
      <c r="BV911" s="179"/>
      <c r="BW911" s="179"/>
    </row>
    <row r="912" spans="1:75" ht="13.5" customHeight="1">
      <c r="A912" s="179"/>
      <c r="B912" s="179"/>
      <c r="C912" s="179"/>
      <c r="D912" s="179"/>
      <c r="E912" s="179"/>
      <c r="F912" s="179"/>
      <c r="G912" s="179"/>
      <c r="H912" s="179"/>
      <c r="I912" s="179"/>
      <c r="J912" s="179"/>
      <c r="K912" s="179"/>
      <c r="L912" s="179"/>
      <c r="M912" s="179"/>
      <c r="N912" s="180"/>
      <c r="O912" s="180"/>
      <c r="P912" s="180"/>
      <c r="Q912" s="179"/>
      <c r="R912" s="179"/>
      <c r="S912" s="179"/>
      <c r="T912" s="179"/>
      <c r="U912" s="182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79"/>
      <c r="BB912" s="179"/>
      <c r="BC912" s="179"/>
      <c r="BD912" s="179"/>
      <c r="BE912" s="179"/>
      <c r="BF912" s="179"/>
      <c r="BG912" s="179"/>
      <c r="BH912" s="179"/>
      <c r="BI912" s="179"/>
      <c r="BJ912" s="179"/>
      <c r="BK912" s="179"/>
      <c r="BL912" s="179"/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79"/>
      <c r="BW912" s="179"/>
    </row>
    <row r="913" spans="1:75" ht="13.5" customHeight="1">
      <c r="A913" s="179"/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80"/>
      <c r="O913" s="180"/>
      <c r="P913" s="180"/>
      <c r="Q913" s="179"/>
      <c r="R913" s="179"/>
      <c r="S913" s="179"/>
      <c r="T913" s="179"/>
      <c r="U913" s="182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79"/>
      <c r="BB913" s="179"/>
      <c r="BC913" s="179"/>
      <c r="BD913" s="179"/>
      <c r="BE913" s="179"/>
      <c r="BF913" s="179"/>
      <c r="BG913" s="179"/>
      <c r="BH913" s="179"/>
      <c r="BI913" s="179"/>
      <c r="BJ913" s="179"/>
      <c r="BK913" s="179"/>
      <c r="BL913" s="179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79"/>
      <c r="BW913" s="179"/>
    </row>
    <row r="914" spans="1:75" ht="13.5" customHeight="1">
      <c r="A914" s="179"/>
      <c r="B914" s="179"/>
      <c r="C914" s="179"/>
      <c r="D914" s="179"/>
      <c r="E914" s="179"/>
      <c r="F914" s="179"/>
      <c r="G914" s="179"/>
      <c r="H914" s="179"/>
      <c r="I914" s="179"/>
      <c r="J914" s="179"/>
      <c r="K914" s="179"/>
      <c r="L914" s="179"/>
      <c r="M914" s="179"/>
      <c r="N914" s="180"/>
      <c r="O914" s="180"/>
      <c r="P914" s="180"/>
      <c r="Q914" s="179"/>
      <c r="R914" s="179"/>
      <c r="S914" s="179"/>
      <c r="T914" s="179"/>
      <c r="U914" s="182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  <c r="AK914" s="179"/>
      <c r="AL914" s="179"/>
      <c r="AM914" s="179"/>
      <c r="AN914" s="179"/>
      <c r="AO914" s="179"/>
      <c r="AP914" s="179"/>
      <c r="AQ914" s="179"/>
      <c r="AR914" s="179"/>
      <c r="AS914" s="179"/>
      <c r="AT914" s="179"/>
      <c r="AU914" s="179"/>
      <c r="AV914" s="179"/>
      <c r="AW914" s="179"/>
      <c r="AX914" s="179"/>
      <c r="AY914" s="179"/>
      <c r="AZ914" s="179"/>
      <c r="BA914" s="179"/>
      <c r="BB914" s="179"/>
      <c r="BC914" s="179"/>
      <c r="BD914" s="179"/>
      <c r="BE914" s="179"/>
      <c r="BF914" s="179"/>
      <c r="BG914" s="179"/>
      <c r="BH914" s="179"/>
      <c r="BI914" s="179"/>
      <c r="BJ914" s="179"/>
      <c r="BK914" s="179"/>
      <c r="BL914" s="179"/>
      <c r="BM914" s="179"/>
      <c r="BN914" s="179"/>
      <c r="BO914" s="179"/>
      <c r="BP914" s="179"/>
      <c r="BQ914" s="179"/>
      <c r="BR914" s="179"/>
      <c r="BS914" s="179"/>
      <c r="BT914" s="179"/>
      <c r="BU914" s="179"/>
      <c r="BV914" s="179"/>
      <c r="BW914" s="179"/>
    </row>
    <row r="915" spans="1:75" ht="13.5" customHeight="1">
      <c r="A915" s="179"/>
      <c r="B915" s="179"/>
      <c r="C915" s="179"/>
      <c r="D915" s="179"/>
      <c r="E915" s="179"/>
      <c r="F915" s="179"/>
      <c r="G915" s="179"/>
      <c r="H915" s="179"/>
      <c r="I915" s="179"/>
      <c r="J915" s="179"/>
      <c r="K915" s="179"/>
      <c r="L915" s="179"/>
      <c r="M915" s="179"/>
      <c r="N915" s="180"/>
      <c r="O915" s="180"/>
      <c r="P915" s="180"/>
      <c r="Q915" s="179"/>
      <c r="R915" s="179"/>
      <c r="S915" s="179"/>
      <c r="T915" s="179"/>
      <c r="U915" s="182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79"/>
      <c r="AW915" s="179"/>
      <c r="AX915" s="179"/>
      <c r="AY915" s="179"/>
      <c r="AZ915" s="179"/>
      <c r="BA915" s="179"/>
      <c r="BB915" s="179"/>
      <c r="BC915" s="179"/>
      <c r="BD915" s="179"/>
      <c r="BE915" s="179"/>
      <c r="BF915" s="179"/>
      <c r="BG915" s="179"/>
      <c r="BH915" s="179"/>
      <c r="BI915" s="179"/>
      <c r="BJ915" s="179"/>
      <c r="BK915" s="179"/>
      <c r="BL915" s="179"/>
      <c r="BM915" s="179"/>
      <c r="BN915" s="179"/>
      <c r="BO915" s="179"/>
      <c r="BP915" s="179"/>
      <c r="BQ915" s="179"/>
      <c r="BR915" s="179"/>
      <c r="BS915" s="179"/>
      <c r="BT915" s="179"/>
      <c r="BU915" s="179"/>
      <c r="BV915" s="179"/>
      <c r="BW915" s="179"/>
    </row>
    <row r="916" spans="1:75" ht="13.5" customHeight="1">
      <c r="A916" s="179"/>
      <c r="B916" s="179"/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  <c r="M916" s="179"/>
      <c r="N916" s="180"/>
      <c r="O916" s="180"/>
      <c r="P916" s="180"/>
      <c r="Q916" s="179"/>
      <c r="R916" s="179"/>
      <c r="S916" s="179"/>
      <c r="T916" s="179"/>
      <c r="U916" s="182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79"/>
      <c r="AW916" s="179"/>
      <c r="AX916" s="179"/>
      <c r="AY916" s="179"/>
      <c r="AZ916" s="179"/>
      <c r="BA916" s="179"/>
      <c r="BB916" s="179"/>
      <c r="BC916" s="179"/>
      <c r="BD916" s="179"/>
      <c r="BE916" s="179"/>
      <c r="BF916" s="179"/>
      <c r="BG916" s="179"/>
      <c r="BH916" s="179"/>
      <c r="BI916" s="179"/>
      <c r="BJ916" s="179"/>
      <c r="BK916" s="179"/>
      <c r="BL916" s="179"/>
      <c r="BM916" s="179"/>
      <c r="BN916" s="179"/>
      <c r="BO916" s="179"/>
      <c r="BP916" s="179"/>
      <c r="BQ916" s="179"/>
      <c r="BR916" s="179"/>
      <c r="BS916" s="179"/>
      <c r="BT916" s="179"/>
      <c r="BU916" s="179"/>
      <c r="BV916" s="179"/>
      <c r="BW916" s="179"/>
    </row>
    <row r="917" spans="1:75" ht="13.5" customHeight="1">
      <c r="A917" s="179"/>
      <c r="B917" s="179"/>
      <c r="C917" s="179"/>
      <c r="D917" s="179"/>
      <c r="E917" s="179"/>
      <c r="F917" s="179"/>
      <c r="G917" s="179"/>
      <c r="H917" s="179"/>
      <c r="I917" s="179"/>
      <c r="J917" s="179"/>
      <c r="K917" s="179"/>
      <c r="L917" s="179"/>
      <c r="M917" s="179"/>
      <c r="N917" s="180"/>
      <c r="O917" s="180"/>
      <c r="P917" s="180"/>
      <c r="Q917" s="179"/>
      <c r="R917" s="179"/>
      <c r="S917" s="179"/>
      <c r="T917" s="179"/>
      <c r="U917" s="182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79"/>
      <c r="AW917" s="179"/>
      <c r="AX917" s="179"/>
      <c r="AY917" s="179"/>
      <c r="AZ917" s="179"/>
      <c r="BA917" s="179"/>
      <c r="BB917" s="179"/>
      <c r="BC917" s="179"/>
      <c r="BD917" s="179"/>
      <c r="BE917" s="179"/>
      <c r="BF917" s="179"/>
      <c r="BG917" s="179"/>
      <c r="BH917" s="179"/>
      <c r="BI917" s="179"/>
      <c r="BJ917" s="179"/>
      <c r="BK917" s="179"/>
      <c r="BL917" s="179"/>
      <c r="BM917" s="179"/>
      <c r="BN917" s="179"/>
      <c r="BO917" s="179"/>
      <c r="BP917" s="179"/>
      <c r="BQ917" s="179"/>
      <c r="BR917" s="179"/>
      <c r="BS917" s="179"/>
      <c r="BT917" s="179"/>
      <c r="BU917" s="179"/>
      <c r="BV917" s="179"/>
      <c r="BW917" s="179"/>
    </row>
    <row r="918" spans="1:75" ht="13.5" customHeight="1">
      <c r="A918" s="179"/>
      <c r="B918" s="179"/>
      <c r="C918" s="179"/>
      <c r="D918" s="179"/>
      <c r="E918" s="179"/>
      <c r="F918" s="179"/>
      <c r="G918" s="179"/>
      <c r="H918" s="179"/>
      <c r="I918" s="179"/>
      <c r="J918" s="179"/>
      <c r="K918" s="179"/>
      <c r="L918" s="179"/>
      <c r="M918" s="179"/>
      <c r="N918" s="180"/>
      <c r="O918" s="180"/>
      <c r="P918" s="180"/>
      <c r="Q918" s="179"/>
      <c r="R918" s="179"/>
      <c r="S918" s="179"/>
      <c r="T918" s="179"/>
      <c r="U918" s="182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79"/>
      <c r="AW918" s="179"/>
      <c r="AX918" s="179"/>
      <c r="AY918" s="179"/>
      <c r="AZ918" s="179"/>
      <c r="BA918" s="179"/>
      <c r="BB918" s="179"/>
      <c r="BC918" s="179"/>
      <c r="BD918" s="179"/>
      <c r="BE918" s="179"/>
      <c r="BF918" s="179"/>
      <c r="BG918" s="179"/>
      <c r="BH918" s="179"/>
      <c r="BI918" s="179"/>
      <c r="BJ918" s="179"/>
      <c r="BK918" s="179"/>
      <c r="BL918" s="179"/>
      <c r="BM918" s="179"/>
      <c r="BN918" s="179"/>
      <c r="BO918" s="179"/>
      <c r="BP918" s="179"/>
      <c r="BQ918" s="179"/>
      <c r="BR918" s="179"/>
      <c r="BS918" s="179"/>
      <c r="BT918" s="179"/>
      <c r="BU918" s="179"/>
      <c r="BV918" s="179"/>
      <c r="BW918" s="179"/>
    </row>
    <row r="919" spans="1:75" ht="13.5" customHeight="1">
      <c r="A919" s="179"/>
      <c r="B919" s="179"/>
      <c r="C919" s="179"/>
      <c r="D919" s="179"/>
      <c r="E919" s="179"/>
      <c r="F919" s="179"/>
      <c r="G919" s="179"/>
      <c r="H919" s="179"/>
      <c r="I919" s="179"/>
      <c r="J919" s="179"/>
      <c r="K919" s="179"/>
      <c r="L919" s="179"/>
      <c r="M919" s="179"/>
      <c r="N919" s="180"/>
      <c r="O919" s="180"/>
      <c r="P919" s="180"/>
      <c r="Q919" s="179"/>
      <c r="R919" s="179"/>
      <c r="S919" s="179"/>
      <c r="T919" s="179"/>
      <c r="U919" s="182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79"/>
      <c r="AW919" s="179"/>
      <c r="AX919" s="179"/>
      <c r="AY919" s="179"/>
      <c r="AZ919" s="179"/>
      <c r="BA919" s="179"/>
      <c r="BB919" s="179"/>
      <c r="BC919" s="179"/>
      <c r="BD919" s="179"/>
      <c r="BE919" s="179"/>
      <c r="BF919" s="179"/>
      <c r="BG919" s="179"/>
      <c r="BH919" s="179"/>
      <c r="BI919" s="179"/>
      <c r="BJ919" s="179"/>
      <c r="BK919" s="179"/>
      <c r="BL919" s="179"/>
      <c r="BM919" s="179"/>
      <c r="BN919" s="179"/>
      <c r="BO919" s="179"/>
      <c r="BP919" s="179"/>
      <c r="BQ919" s="179"/>
      <c r="BR919" s="179"/>
      <c r="BS919" s="179"/>
      <c r="BT919" s="179"/>
      <c r="BU919" s="179"/>
      <c r="BV919" s="179"/>
      <c r="BW919" s="179"/>
    </row>
    <row r="920" spans="1:75" ht="13.5" customHeight="1">
      <c r="A920" s="179"/>
      <c r="B920" s="179"/>
      <c r="C920" s="179"/>
      <c r="D920" s="179"/>
      <c r="E920" s="179"/>
      <c r="F920" s="179"/>
      <c r="G920" s="179"/>
      <c r="H920" s="179"/>
      <c r="I920" s="179"/>
      <c r="J920" s="179"/>
      <c r="K920" s="179"/>
      <c r="L920" s="179"/>
      <c r="M920" s="179"/>
      <c r="N920" s="180"/>
      <c r="O920" s="180"/>
      <c r="P920" s="180"/>
      <c r="Q920" s="179"/>
      <c r="R920" s="179"/>
      <c r="S920" s="179"/>
      <c r="T920" s="179"/>
      <c r="U920" s="182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  <c r="AK920" s="179"/>
      <c r="AL920" s="179"/>
      <c r="AM920" s="179"/>
      <c r="AN920" s="179"/>
      <c r="AO920" s="179"/>
      <c r="AP920" s="179"/>
      <c r="AQ920" s="179"/>
      <c r="AR920" s="179"/>
      <c r="AS920" s="179"/>
      <c r="AT920" s="179"/>
      <c r="AU920" s="179"/>
      <c r="AV920" s="179"/>
      <c r="AW920" s="179"/>
      <c r="AX920" s="179"/>
      <c r="AY920" s="179"/>
      <c r="AZ920" s="179"/>
      <c r="BA920" s="179"/>
      <c r="BB920" s="179"/>
      <c r="BC920" s="179"/>
      <c r="BD920" s="179"/>
      <c r="BE920" s="179"/>
      <c r="BF920" s="179"/>
      <c r="BG920" s="179"/>
      <c r="BH920" s="179"/>
      <c r="BI920" s="179"/>
      <c r="BJ920" s="179"/>
      <c r="BK920" s="179"/>
      <c r="BL920" s="179"/>
      <c r="BM920" s="179"/>
      <c r="BN920" s="179"/>
      <c r="BO920" s="179"/>
      <c r="BP920" s="179"/>
      <c r="BQ920" s="179"/>
      <c r="BR920" s="179"/>
      <c r="BS920" s="179"/>
      <c r="BT920" s="179"/>
      <c r="BU920" s="179"/>
      <c r="BV920" s="179"/>
      <c r="BW920" s="179"/>
    </row>
    <row r="921" spans="1:75" ht="13.5" customHeight="1">
      <c r="A921" s="179"/>
      <c r="B921" s="179"/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  <c r="M921" s="179"/>
      <c r="N921" s="180"/>
      <c r="O921" s="180"/>
      <c r="P921" s="180"/>
      <c r="Q921" s="179"/>
      <c r="R921" s="179"/>
      <c r="S921" s="179"/>
      <c r="T921" s="179"/>
      <c r="U921" s="182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79"/>
      <c r="AW921" s="179"/>
      <c r="AX921" s="179"/>
      <c r="AY921" s="179"/>
      <c r="AZ921" s="179"/>
      <c r="BA921" s="179"/>
      <c r="BB921" s="179"/>
      <c r="BC921" s="179"/>
      <c r="BD921" s="179"/>
      <c r="BE921" s="179"/>
      <c r="BF921" s="179"/>
      <c r="BG921" s="179"/>
      <c r="BH921" s="179"/>
      <c r="BI921" s="179"/>
      <c r="BJ921" s="179"/>
      <c r="BK921" s="179"/>
      <c r="BL921" s="179"/>
      <c r="BM921" s="179"/>
      <c r="BN921" s="179"/>
      <c r="BO921" s="179"/>
      <c r="BP921" s="179"/>
      <c r="BQ921" s="179"/>
      <c r="BR921" s="179"/>
      <c r="BS921" s="179"/>
      <c r="BT921" s="179"/>
      <c r="BU921" s="179"/>
      <c r="BV921" s="179"/>
      <c r="BW921" s="179"/>
    </row>
    <row r="922" spans="1:75" ht="13.5" customHeight="1">
      <c r="A922" s="179"/>
      <c r="B922" s="179"/>
      <c r="C922" s="179"/>
      <c r="D922" s="179"/>
      <c r="E922" s="179"/>
      <c r="F922" s="179"/>
      <c r="G922" s="179"/>
      <c r="H922" s="179"/>
      <c r="I922" s="179"/>
      <c r="J922" s="179"/>
      <c r="K922" s="179"/>
      <c r="L922" s="179"/>
      <c r="M922" s="179"/>
      <c r="N922" s="180"/>
      <c r="O922" s="180"/>
      <c r="P922" s="180"/>
      <c r="Q922" s="179"/>
      <c r="R922" s="179"/>
      <c r="S922" s="179"/>
      <c r="T922" s="179"/>
      <c r="U922" s="182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79"/>
      <c r="AW922" s="179"/>
      <c r="AX922" s="179"/>
      <c r="AY922" s="179"/>
      <c r="AZ922" s="179"/>
      <c r="BA922" s="179"/>
      <c r="BB922" s="179"/>
      <c r="BC922" s="179"/>
      <c r="BD922" s="179"/>
      <c r="BE922" s="179"/>
      <c r="BF922" s="179"/>
      <c r="BG922" s="179"/>
      <c r="BH922" s="179"/>
      <c r="BI922" s="179"/>
      <c r="BJ922" s="179"/>
      <c r="BK922" s="179"/>
      <c r="BL922" s="179"/>
      <c r="BM922" s="179"/>
      <c r="BN922" s="179"/>
      <c r="BO922" s="179"/>
      <c r="BP922" s="179"/>
      <c r="BQ922" s="179"/>
      <c r="BR922" s="179"/>
      <c r="BS922" s="179"/>
      <c r="BT922" s="179"/>
      <c r="BU922" s="179"/>
      <c r="BV922" s="179"/>
      <c r="BW922" s="179"/>
    </row>
    <row r="923" spans="1:75" ht="13.5" customHeight="1">
      <c r="A923" s="179"/>
      <c r="B923" s="179"/>
      <c r="C923" s="179"/>
      <c r="D923" s="179"/>
      <c r="E923" s="179"/>
      <c r="F923" s="179"/>
      <c r="G923" s="179"/>
      <c r="H923" s="179"/>
      <c r="I923" s="179"/>
      <c r="J923" s="179"/>
      <c r="K923" s="179"/>
      <c r="L923" s="179"/>
      <c r="M923" s="179"/>
      <c r="N923" s="180"/>
      <c r="O923" s="180"/>
      <c r="P923" s="180"/>
      <c r="Q923" s="179"/>
      <c r="R923" s="179"/>
      <c r="S923" s="179"/>
      <c r="T923" s="179"/>
      <c r="U923" s="182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79"/>
      <c r="AW923" s="179"/>
      <c r="AX923" s="179"/>
      <c r="AY923" s="179"/>
      <c r="AZ923" s="179"/>
      <c r="BA923" s="179"/>
      <c r="BB923" s="179"/>
      <c r="BC923" s="179"/>
      <c r="BD923" s="179"/>
      <c r="BE923" s="179"/>
      <c r="BF923" s="179"/>
      <c r="BG923" s="179"/>
      <c r="BH923" s="179"/>
      <c r="BI923" s="179"/>
      <c r="BJ923" s="179"/>
      <c r="BK923" s="179"/>
      <c r="BL923" s="179"/>
      <c r="BM923" s="179"/>
      <c r="BN923" s="179"/>
      <c r="BO923" s="179"/>
      <c r="BP923" s="179"/>
      <c r="BQ923" s="179"/>
      <c r="BR923" s="179"/>
      <c r="BS923" s="179"/>
      <c r="BT923" s="179"/>
      <c r="BU923" s="179"/>
      <c r="BV923" s="179"/>
      <c r="BW923" s="179"/>
    </row>
    <row r="924" spans="1:75" ht="13.5" customHeight="1">
      <c r="A924" s="179"/>
      <c r="B924" s="179"/>
      <c r="C924" s="179"/>
      <c r="D924" s="179"/>
      <c r="E924" s="179"/>
      <c r="F924" s="179"/>
      <c r="G924" s="179"/>
      <c r="H924" s="179"/>
      <c r="I924" s="179"/>
      <c r="J924" s="179"/>
      <c r="K924" s="179"/>
      <c r="L924" s="179"/>
      <c r="M924" s="179"/>
      <c r="N924" s="180"/>
      <c r="O924" s="180"/>
      <c r="P924" s="180"/>
      <c r="Q924" s="179"/>
      <c r="R924" s="179"/>
      <c r="S924" s="179"/>
      <c r="T924" s="179"/>
      <c r="U924" s="182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79"/>
      <c r="AW924" s="179"/>
      <c r="AX924" s="179"/>
      <c r="AY924" s="179"/>
      <c r="AZ924" s="179"/>
      <c r="BA924" s="179"/>
      <c r="BB924" s="179"/>
      <c r="BC924" s="179"/>
      <c r="BD924" s="179"/>
      <c r="BE924" s="179"/>
      <c r="BF924" s="179"/>
      <c r="BG924" s="179"/>
      <c r="BH924" s="179"/>
      <c r="BI924" s="179"/>
      <c r="BJ924" s="179"/>
      <c r="BK924" s="179"/>
      <c r="BL924" s="179"/>
      <c r="BM924" s="179"/>
      <c r="BN924" s="179"/>
      <c r="BO924" s="179"/>
      <c r="BP924" s="179"/>
      <c r="BQ924" s="179"/>
      <c r="BR924" s="179"/>
      <c r="BS924" s="179"/>
      <c r="BT924" s="179"/>
      <c r="BU924" s="179"/>
      <c r="BV924" s="179"/>
      <c r="BW924" s="179"/>
    </row>
    <row r="925" spans="1:75" ht="13.5" customHeight="1">
      <c r="A925" s="179"/>
      <c r="B925" s="179"/>
      <c r="C925" s="179"/>
      <c r="D925" s="179"/>
      <c r="E925" s="179"/>
      <c r="F925" s="179"/>
      <c r="G925" s="179"/>
      <c r="H925" s="179"/>
      <c r="I925" s="179"/>
      <c r="J925" s="179"/>
      <c r="K925" s="179"/>
      <c r="L925" s="179"/>
      <c r="M925" s="179"/>
      <c r="N925" s="180"/>
      <c r="O925" s="180"/>
      <c r="P925" s="180"/>
      <c r="Q925" s="179"/>
      <c r="R925" s="179"/>
      <c r="S925" s="179"/>
      <c r="T925" s="179"/>
      <c r="U925" s="182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79"/>
      <c r="AW925" s="179"/>
      <c r="AX925" s="179"/>
      <c r="AY925" s="179"/>
      <c r="AZ925" s="179"/>
      <c r="BA925" s="179"/>
      <c r="BB925" s="179"/>
      <c r="BC925" s="179"/>
      <c r="BD925" s="179"/>
      <c r="BE925" s="179"/>
      <c r="BF925" s="179"/>
      <c r="BG925" s="179"/>
      <c r="BH925" s="179"/>
      <c r="BI925" s="179"/>
      <c r="BJ925" s="179"/>
      <c r="BK925" s="179"/>
      <c r="BL925" s="179"/>
      <c r="BM925" s="179"/>
      <c r="BN925" s="179"/>
      <c r="BO925" s="179"/>
      <c r="BP925" s="179"/>
      <c r="BQ925" s="179"/>
      <c r="BR925" s="179"/>
      <c r="BS925" s="179"/>
      <c r="BT925" s="179"/>
      <c r="BU925" s="179"/>
      <c r="BV925" s="179"/>
      <c r="BW925" s="179"/>
    </row>
    <row r="926" spans="1:75" ht="13.5" customHeight="1">
      <c r="A926" s="179"/>
      <c r="B926" s="179"/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  <c r="M926" s="179"/>
      <c r="N926" s="180"/>
      <c r="O926" s="180"/>
      <c r="P926" s="180"/>
      <c r="Q926" s="179"/>
      <c r="R926" s="179"/>
      <c r="S926" s="179"/>
      <c r="T926" s="179"/>
      <c r="U926" s="182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79"/>
      <c r="AW926" s="179"/>
      <c r="AX926" s="179"/>
      <c r="AY926" s="179"/>
      <c r="AZ926" s="179"/>
      <c r="BA926" s="179"/>
      <c r="BB926" s="179"/>
      <c r="BC926" s="179"/>
      <c r="BD926" s="179"/>
      <c r="BE926" s="179"/>
      <c r="BF926" s="179"/>
      <c r="BG926" s="179"/>
      <c r="BH926" s="179"/>
      <c r="BI926" s="179"/>
      <c r="BJ926" s="179"/>
      <c r="BK926" s="179"/>
      <c r="BL926" s="179"/>
      <c r="BM926" s="179"/>
      <c r="BN926" s="179"/>
      <c r="BO926" s="179"/>
      <c r="BP926" s="179"/>
      <c r="BQ926" s="179"/>
      <c r="BR926" s="179"/>
      <c r="BS926" s="179"/>
      <c r="BT926" s="179"/>
      <c r="BU926" s="179"/>
      <c r="BV926" s="179"/>
      <c r="BW926" s="179"/>
    </row>
    <row r="927" spans="1:75" ht="13.5" customHeight="1">
      <c r="A927" s="179"/>
      <c r="B927" s="179"/>
      <c r="C927" s="179"/>
      <c r="D927" s="179"/>
      <c r="E927" s="179"/>
      <c r="F927" s="179"/>
      <c r="G927" s="179"/>
      <c r="H927" s="179"/>
      <c r="I927" s="179"/>
      <c r="J927" s="179"/>
      <c r="K927" s="179"/>
      <c r="L927" s="179"/>
      <c r="M927" s="179"/>
      <c r="N927" s="180"/>
      <c r="O927" s="180"/>
      <c r="P927" s="180"/>
      <c r="Q927" s="179"/>
      <c r="R927" s="179"/>
      <c r="S927" s="179"/>
      <c r="T927" s="179"/>
      <c r="U927" s="182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79"/>
      <c r="AW927" s="179"/>
      <c r="AX927" s="179"/>
      <c r="AY927" s="179"/>
      <c r="AZ927" s="179"/>
      <c r="BA927" s="179"/>
      <c r="BB927" s="179"/>
      <c r="BC927" s="179"/>
      <c r="BD927" s="179"/>
      <c r="BE927" s="179"/>
      <c r="BF927" s="179"/>
      <c r="BG927" s="179"/>
      <c r="BH927" s="179"/>
      <c r="BI927" s="179"/>
      <c r="BJ927" s="179"/>
      <c r="BK927" s="179"/>
      <c r="BL927" s="179"/>
      <c r="BM927" s="179"/>
      <c r="BN927" s="179"/>
      <c r="BO927" s="179"/>
      <c r="BP927" s="179"/>
      <c r="BQ927" s="179"/>
      <c r="BR927" s="179"/>
      <c r="BS927" s="179"/>
      <c r="BT927" s="179"/>
      <c r="BU927" s="179"/>
      <c r="BV927" s="179"/>
      <c r="BW927" s="179"/>
    </row>
    <row r="928" spans="1:75" ht="13.5" customHeight="1">
      <c r="A928" s="179"/>
      <c r="B928" s="179"/>
      <c r="C928" s="179"/>
      <c r="D928" s="179"/>
      <c r="E928" s="179"/>
      <c r="F928" s="179"/>
      <c r="G928" s="179"/>
      <c r="H928" s="179"/>
      <c r="I928" s="179"/>
      <c r="J928" s="179"/>
      <c r="K928" s="179"/>
      <c r="L928" s="179"/>
      <c r="M928" s="179"/>
      <c r="N928" s="180"/>
      <c r="O928" s="180"/>
      <c r="P928" s="180"/>
      <c r="Q928" s="179"/>
      <c r="R928" s="179"/>
      <c r="S928" s="179"/>
      <c r="T928" s="179"/>
      <c r="U928" s="182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79"/>
      <c r="AW928" s="179"/>
      <c r="AX928" s="179"/>
      <c r="AY928" s="179"/>
      <c r="AZ928" s="179"/>
      <c r="BA928" s="179"/>
      <c r="BB928" s="179"/>
      <c r="BC928" s="179"/>
      <c r="BD928" s="179"/>
      <c r="BE928" s="179"/>
      <c r="BF928" s="179"/>
      <c r="BG928" s="179"/>
      <c r="BH928" s="179"/>
      <c r="BI928" s="179"/>
      <c r="BJ928" s="179"/>
      <c r="BK928" s="179"/>
      <c r="BL928" s="179"/>
      <c r="BM928" s="179"/>
      <c r="BN928" s="179"/>
      <c r="BO928" s="179"/>
      <c r="BP928" s="179"/>
      <c r="BQ928" s="179"/>
      <c r="BR928" s="179"/>
      <c r="BS928" s="179"/>
      <c r="BT928" s="179"/>
      <c r="BU928" s="179"/>
      <c r="BV928" s="179"/>
      <c r="BW928" s="179"/>
    </row>
    <row r="929" spans="1:75" ht="13.5" customHeight="1">
      <c r="A929" s="179"/>
      <c r="B929" s="179"/>
      <c r="C929" s="179"/>
      <c r="D929" s="179"/>
      <c r="E929" s="179"/>
      <c r="F929" s="179"/>
      <c r="G929" s="179"/>
      <c r="H929" s="179"/>
      <c r="I929" s="179"/>
      <c r="J929" s="179"/>
      <c r="K929" s="179"/>
      <c r="L929" s="179"/>
      <c r="M929" s="179"/>
      <c r="N929" s="180"/>
      <c r="O929" s="180"/>
      <c r="P929" s="180"/>
      <c r="Q929" s="179"/>
      <c r="R929" s="179"/>
      <c r="S929" s="179"/>
      <c r="T929" s="179"/>
      <c r="U929" s="182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79"/>
      <c r="AW929" s="179"/>
      <c r="AX929" s="179"/>
      <c r="AY929" s="179"/>
      <c r="AZ929" s="179"/>
      <c r="BA929" s="179"/>
      <c r="BB929" s="179"/>
      <c r="BC929" s="179"/>
      <c r="BD929" s="179"/>
      <c r="BE929" s="179"/>
      <c r="BF929" s="179"/>
      <c r="BG929" s="179"/>
      <c r="BH929" s="179"/>
      <c r="BI929" s="179"/>
      <c r="BJ929" s="179"/>
      <c r="BK929" s="179"/>
      <c r="BL929" s="179"/>
      <c r="BM929" s="179"/>
      <c r="BN929" s="179"/>
      <c r="BO929" s="179"/>
      <c r="BP929" s="179"/>
      <c r="BQ929" s="179"/>
      <c r="BR929" s="179"/>
      <c r="BS929" s="179"/>
      <c r="BT929" s="179"/>
      <c r="BU929" s="179"/>
      <c r="BV929" s="179"/>
      <c r="BW929" s="179"/>
    </row>
    <row r="930" spans="1:75" ht="13.5" customHeight="1">
      <c r="A930" s="179"/>
      <c r="B930" s="179"/>
      <c r="C930" s="179"/>
      <c r="D930" s="179"/>
      <c r="E930" s="179"/>
      <c r="F930" s="179"/>
      <c r="G930" s="179"/>
      <c r="H930" s="179"/>
      <c r="I930" s="179"/>
      <c r="J930" s="179"/>
      <c r="K930" s="179"/>
      <c r="L930" s="179"/>
      <c r="M930" s="179"/>
      <c r="N930" s="180"/>
      <c r="O930" s="180"/>
      <c r="P930" s="180"/>
      <c r="Q930" s="179"/>
      <c r="R930" s="179"/>
      <c r="S930" s="179"/>
      <c r="T930" s="179"/>
      <c r="U930" s="182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79"/>
      <c r="AW930" s="179"/>
      <c r="AX930" s="179"/>
      <c r="AY930" s="179"/>
      <c r="AZ930" s="179"/>
      <c r="BA930" s="179"/>
      <c r="BB930" s="179"/>
      <c r="BC930" s="179"/>
      <c r="BD930" s="179"/>
      <c r="BE930" s="179"/>
      <c r="BF930" s="179"/>
      <c r="BG930" s="179"/>
      <c r="BH930" s="179"/>
      <c r="BI930" s="179"/>
      <c r="BJ930" s="179"/>
      <c r="BK930" s="179"/>
      <c r="BL930" s="179"/>
      <c r="BM930" s="179"/>
      <c r="BN930" s="179"/>
      <c r="BO930" s="179"/>
      <c r="BP930" s="179"/>
      <c r="BQ930" s="179"/>
      <c r="BR930" s="179"/>
      <c r="BS930" s="179"/>
      <c r="BT930" s="179"/>
      <c r="BU930" s="179"/>
      <c r="BV930" s="179"/>
      <c r="BW930" s="179"/>
    </row>
    <row r="931" spans="1:75" ht="13.5" customHeight="1">
      <c r="A931" s="179"/>
      <c r="B931" s="179"/>
      <c r="C931" s="179"/>
      <c r="D931" s="179"/>
      <c r="E931" s="179"/>
      <c r="F931" s="179"/>
      <c r="G931" s="179"/>
      <c r="H931" s="179"/>
      <c r="I931" s="179"/>
      <c r="J931" s="179"/>
      <c r="K931" s="179"/>
      <c r="L931" s="179"/>
      <c r="M931" s="179"/>
      <c r="N931" s="180"/>
      <c r="O931" s="180"/>
      <c r="P931" s="180"/>
      <c r="Q931" s="179"/>
      <c r="R931" s="179"/>
      <c r="S931" s="179"/>
      <c r="T931" s="179"/>
      <c r="U931" s="182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79"/>
      <c r="AW931" s="179"/>
      <c r="AX931" s="179"/>
      <c r="AY931" s="179"/>
      <c r="AZ931" s="179"/>
      <c r="BA931" s="179"/>
      <c r="BB931" s="179"/>
      <c r="BC931" s="179"/>
      <c r="BD931" s="179"/>
      <c r="BE931" s="179"/>
      <c r="BF931" s="179"/>
      <c r="BG931" s="179"/>
      <c r="BH931" s="179"/>
      <c r="BI931" s="179"/>
      <c r="BJ931" s="179"/>
      <c r="BK931" s="179"/>
      <c r="BL931" s="179"/>
      <c r="BM931" s="179"/>
      <c r="BN931" s="179"/>
      <c r="BO931" s="179"/>
      <c r="BP931" s="179"/>
      <c r="BQ931" s="179"/>
      <c r="BR931" s="179"/>
      <c r="BS931" s="179"/>
      <c r="BT931" s="179"/>
      <c r="BU931" s="179"/>
      <c r="BV931" s="179"/>
      <c r="BW931" s="179"/>
    </row>
    <row r="932" spans="1:75" ht="13.5" customHeight="1">
      <c r="A932" s="179"/>
      <c r="B932" s="179"/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  <c r="M932" s="179"/>
      <c r="N932" s="180"/>
      <c r="O932" s="180"/>
      <c r="P932" s="180"/>
      <c r="Q932" s="179"/>
      <c r="R932" s="179"/>
      <c r="S932" s="179"/>
      <c r="T932" s="179"/>
      <c r="U932" s="182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79"/>
      <c r="AW932" s="179"/>
      <c r="AX932" s="179"/>
      <c r="AY932" s="179"/>
      <c r="AZ932" s="179"/>
      <c r="BA932" s="179"/>
      <c r="BB932" s="179"/>
      <c r="BC932" s="179"/>
      <c r="BD932" s="179"/>
      <c r="BE932" s="179"/>
      <c r="BF932" s="179"/>
      <c r="BG932" s="179"/>
      <c r="BH932" s="179"/>
      <c r="BI932" s="179"/>
      <c r="BJ932" s="179"/>
      <c r="BK932" s="179"/>
      <c r="BL932" s="179"/>
      <c r="BM932" s="179"/>
      <c r="BN932" s="179"/>
      <c r="BO932" s="179"/>
      <c r="BP932" s="179"/>
      <c r="BQ932" s="179"/>
      <c r="BR932" s="179"/>
      <c r="BS932" s="179"/>
      <c r="BT932" s="179"/>
      <c r="BU932" s="179"/>
      <c r="BV932" s="179"/>
      <c r="BW932" s="179"/>
    </row>
    <row r="933" spans="1:75" ht="13.5" customHeight="1">
      <c r="A933" s="179"/>
      <c r="B933" s="179"/>
      <c r="C933" s="179"/>
      <c r="D933" s="179"/>
      <c r="E933" s="179"/>
      <c r="F933" s="179"/>
      <c r="G933" s="179"/>
      <c r="H933" s="179"/>
      <c r="I933" s="179"/>
      <c r="J933" s="179"/>
      <c r="K933" s="179"/>
      <c r="L933" s="179"/>
      <c r="M933" s="179"/>
      <c r="N933" s="180"/>
      <c r="O933" s="180"/>
      <c r="P933" s="180"/>
      <c r="Q933" s="179"/>
      <c r="R933" s="179"/>
      <c r="S933" s="179"/>
      <c r="T933" s="179"/>
      <c r="U933" s="182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79"/>
      <c r="AW933" s="179"/>
      <c r="AX933" s="179"/>
      <c r="AY933" s="179"/>
      <c r="AZ933" s="179"/>
      <c r="BA933" s="179"/>
      <c r="BB933" s="179"/>
      <c r="BC933" s="179"/>
      <c r="BD933" s="179"/>
      <c r="BE933" s="179"/>
      <c r="BF933" s="179"/>
      <c r="BG933" s="179"/>
      <c r="BH933" s="179"/>
      <c r="BI933" s="179"/>
      <c r="BJ933" s="179"/>
      <c r="BK933" s="179"/>
      <c r="BL933" s="179"/>
      <c r="BM933" s="179"/>
      <c r="BN933" s="179"/>
      <c r="BO933" s="179"/>
      <c r="BP933" s="179"/>
      <c r="BQ933" s="179"/>
      <c r="BR933" s="179"/>
      <c r="BS933" s="179"/>
      <c r="BT933" s="179"/>
      <c r="BU933" s="179"/>
      <c r="BV933" s="179"/>
      <c r="BW933" s="179"/>
    </row>
    <row r="934" spans="1:75" ht="13.5" customHeight="1">
      <c r="A934" s="179"/>
      <c r="B934" s="179"/>
      <c r="C934" s="179"/>
      <c r="D934" s="179"/>
      <c r="E934" s="179"/>
      <c r="F934" s="179"/>
      <c r="G934" s="179"/>
      <c r="H934" s="179"/>
      <c r="I934" s="179"/>
      <c r="J934" s="179"/>
      <c r="K934" s="179"/>
      <c r="L934" s="179"/>
      <c r="M934" s="179"/>
      <c r="N934" s="180"/>
      <c r="O934" s="180"/>
      <c r="P934" s="180"/>
      <c r="Q934" s="179"/>
      <c r="R934" s="179"/>
      <c r="S934" s="179"/>
      <c r="T934" s="179"/>
      <c r="U934" s="182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79"/>
      <c r="AW934" s="179"/>
      <c r="AX934" s="179"/>
      <c r="AY934" s="179"/>
      <c r="AZ934" s="179"/>
      <c r="BA934" s="179"/>
      <c r="BB934" s="179"/>
      <c r="BC934" s="179"/>
      <c r="BD934" s="179"/>
      <c r="BE934" s="179"/>
      <c r="BF934" s="179"/>
      <c r="BG934" s="179"/>
      <c r="BH934" s="179"/>
      <c r="BI934" s="179"/>
      <c r="BJ934" s="179"/>
      <c r="BK934" s="179"/>
      <c r="BL934" s="179"/>
      <c r="BM934" s="179"/>
      <c r="BN934" s="179"/>
      <c r="BO934" s="179"/>
      <c r="BP934" s="179"/>
      <c r="BQ934" s="179"/>
      <c r="BR934" s="179"/>
      <c r="BS934" s="179"/>
      <c r="BT934" s="179"/>
      <c r="BU934" s="179"/>
      <c r="BV934" s="179"/>
      <c r="BW934" s="179"/>
    </row>
    <row r="935" spans="1:75" ht="13.5" customHeight="1">
      <c r="A935" s="179"/>
      <c r="B935" s="179"/>
      <c r="C935" s="179"/>
      <c r="D935" s="179"/>
      <c r="E935" s="179"/>
      <c r="F935" s="179"/>
      <c r="G935" s="179"/>
      <c r="H935" s="179"/>
      <c r="I935" s="179"/>
      <c r="J935" s="179"/>
      <c r="K935" s="179"/>
      <c r="L935" s="179"/>
      <c r="M935" s="179"/>
      <c r="N935" s="180"/>
      <c r="O935" s="180"/>
      <c r="P935" s="180"/>
      <c r="Q935" s="179"/>
      <c r="R935" s="179"/>
      <c r="S935" s="179"/>
      <c r="T935" s="179"/>
      <c r="U935" s="182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79"/>
      <c r="AW935" s="179"/>
      <c r="AX935" s="179"/>
      <c r="AY935" s="179"/>
      <c r="AZ935" s="179"/>
      <c r="BA935" s="179"/>
      <c r="BB935" s="179"/>
      <c r="BC935" s="179"/>
      <c r="BD935" s="179"/>
      <c r="BE935" s="179"/>
      <c r="BF935" s="179"/>
      <c r="BG935" s="179"/>
      <c r="BH935" s="179"/>
      <c r="BI935" s="179"/>
      <c r="BJ935" s="179"/>
      <c r="BK935" s="179"/>
      <c r="BL935" s="179"/>
      <c r="BM935" s="179"/>
      <c r="BN935" s="179"/>
      <c r="BO935" s="179"/>
      <c r="BP935" s="179"/>
      <c r="BQ935" s="179"/>
      <c r="BR935" s="179"/>
      <c r="BS935" s="179"/>
      <c r="BT935" s="179"/>
      <c r="BU935" s="179"/>
      <c r="BV935" s="179"/>
      <c r="BW935" s="179"/>
    </row>
    <row r="936" spans="1:75" ht="13.5" customHeight="1">
      <c r="A936" s="179"/>
      <c r="B936" s="179"/>
      <c r="C936" s="179"/>
      <c r="D936" s="179"/>
      <c r="E936" s="179"/>
      <c r="F936" s="179"/>
      <c r="G936" s="179"/>
      <c r="H936" s="179"/>
      <c r="I936" s="179"/>
      <c r="J936" s="179"/>
      <c r="K936" s="179"/>
      <c r="L936" s="179"/>
      <c r="M936" s="179"/>
      <c r="N936" s="180"/>
      <c r="O936" s="180"/>
      <c r="P936" s="180"/>
      <c r="Q936" s="179"/>
      <c r="R936" s="179"/>
      <c r="S936" s="179"/>
      <c r="T936" s="179"/>
      <c r="U936" s="182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79"/>
      <c r="AW936" s="179"/>
      <c r="AX936" s="179"/>
      <c r="AY936" s="179"/>
      <c r="AZ936" s="179"/>
      <c r="BA936" s="179"/>
      <c r="BB936" s="179"/>
      <c r="BC936" s="179"/>
      <c r="BD936" s="179"/>
      <c r="BE936" s="179"/>
      <c r="BF936" s="179"/>
      <c r="BG936" s="179"/>
      <c r="BH936" s="179"/>
      <c r="BI936" s="179"/>
      <c r="BJ936" s="179"/>
      <c r="BK936" s="179"/>
      <c r="BL936" s="179"/>
      <c r="BM936" s="179"/>
      <c r="BN936" s="179"/>
      <c r="BO936" s="179"/>
      <c r="BP936" s="179"/>
      <c r="BQ936" s="179"/>
      <c r="BR936" s="179"/>
      <c r="BS936" s="179"/>
      <c r="BT936" s="179"/>
      <c r="BU936" s="179"/>
      <c r="BV936" s="179"/>
      <c r="BW936" s="179"/>
    </row>
    <row r="937" spans="1:75" ht="13.5" customHeight="1">
      <c r="A937" s="179"/>
      <c r="B937" s="179"/>
      <c r="C937" s="179"/>
      <c r="D937" s="179"/>
      <c r="E937" s="179"/>
      <c r="F937" s="179"/>
      <c r="G937" s="179"/>
      <c r="H937" s="179"/>
      <c r="I937" s="179"/>
      <c r="J937" s="179"/>
      <c r="K937" s="179"/>
      <c r="L937" s="179"/>
      <c r="M937" s="179"/>
      <c r="N937" s="180"/>
      <c r="O937" s="180"/>
      <c r="P937" s="180"/>
      <c r="Q937" s="179"/>
      <c r="R937" s="179"/>
      <c r="S937" s="179"/>
      <c r="T937" s="179"/>
      <c r="U937" s="182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79"/>
      <c r="AW937" s="179"/>
      <c r="AX937" s="179"/>
      <c r="AY937" s="179"/>
      <c r="AZ937" s="179"/>
      <c r="BA937" s="179"/>
      <c r="BB937" s="179"/>
      <c r="BC937" s="179"/>
      <c r="BD937" s="179"/>
      <c r="BE937" s="179"/>
      <c r="BF937" s="179"/>
      <c r="BG937" s="179"/>
      <c r="BH937" s="179"/>
      <c r="BI937" s="179"/>
      <c r="BJ937" s="179"/>
      <c r="BK937" s="179"/>
      <c r="BL937" s="179"/>
      <c r="BM937" s="179"/>
      <c r="BN937" s="179"/>
      <c r="BO937" s="179"/>
      <c r="BP937" s="179"/>
      <c r="BQ937" s="179"/>
      <c r="BR937" s="179"/>
      <c r="BS937" s="179"/>
      <c r="BT937" s="179"/>
      <c r="BU937" s="179"/>
      <c r="BV937" s="179"/>
      <c r="BW937" s="179"/>
    </row>
    <row r="938" spans="1:75" ht="13.5" customHeight="1">
      <c r="A938" s="179"/>
      <c r="B938" s="179"/>
      <c r="C938" s="179"/>
      <c r="D938" s="179"/>
      <c r="E938" s="179"/>
      <c r="F938" s="179"/>
      <c r="G938" s="179"/>
      <c r="H938" s="179"/>
      <c r="I938" s="179"/>
      <c r="J938" s="179"/>
      <c r="K938" s="179"/>
      <c r="L938" s="179"/>
      <c r="M938" s="179"/>
      <c r="N938" s="180"/>
      <c r="O938" s="180"/>
      <c r="P938" s="180"/>
      <c r="Q938" s="179"/>
      <c r="R938" s="179"/>
      <c r="S938" s="179"/>
      <c r="T938" s="179"/>
      <c r="U938" s="182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79"/>
      <c r="AW938" s="179"/>
      <c r="AX938" s="179"/>
      <c r="AY938" s="179"/>
      <c r="AZ938" s="179"/>
      <c r="BA938" s="179"/>
      <c r="BB938" s="179"/>
      <c r="BC938" s="179"/>
      <c r="BD938" s="179"/>
      <c r="BE938" s="179"/>
      <c r="BF938" s="179"/>
      <c r="BG938" s="179"/>
      <c r="BH938" s="179"/>
      <c r="BI938" s="179"/>
      <c r="BJ938" s="179"/>
      <c r="BK938" s="179"/>
      <c r="BL938" s="179"/>
      <c r="BM938" s="179"/>
      <c r="BN938" s="179"/>
      <c r="BO938" s="179"/>
      <c r="BP938" s="179"/>
      <c r="BQ938" s="179"/>
      <c r="BR938" s="179"/>
      <c r="BS938" s="179"/>
      <c r="BT938" s="179"/>
      <c r="BU938" s="179"/>
      <c r="BV938" s="179"/>
      <c r="BW938" s="179"/>
    </row>
    <row r="939" spans="1:75" ht="13.5" customHeight="1">
      <c r="A939" s="179"/>
      <c r="B939" s="179"/>
      <c r="C939" s="179"/>
      <c r="D939" s="179"/>
      <c r="E939" s="179"/>
      <c r="F939" s="179"/>
      <c r="G939" s="179"/>
      <c r="H939" s="179"/>
      <c r="I939" s="179"/>
      <c r="J939" s="179"/>
      <c r="K939" s="179"/>
      <c r="L939" s="179"/>
      <c r="M939" s="179"/>
      <c r="N939" s="180"/>
      <c r="O939" s="180"/>
      <c r="P939" s="180"/>
      <c r="Q939" s="179"/>
      <c r="R939" s="179"/>
      <c r="S939" s="179"/>
      <c r="T939" s="179"/>
      <c r="U939" s="182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79"/>
      <c r="AW939" s="179"/>
      <c r="AX939" s="179"/>
      <c r="AY939" s="179"/>
      <c r="AZ939" s="179"/>
      <c r="BA939" s="179"/>
      <c r="BB939" s="179"/>
      <c r="BC939" s="179"/>
      <c r="BD939" s="179"/>
      <c r="BE939" s="179"/>
      <c r="BF939" s="179"/>
      <c r="BG939" s="179"/>
      <c r="BH939" s="179"/>
      <c r="BI939" s="179"/>
      <c r="BJ939" s="179"/>
      <c r="BK939" s="179"/>
      <c r="BL939" s="179"/>
      <c r="BM939" s="179"/>
      <c r="BN939" s="179"/>
      <c r="BO939" s="179"/>
      <c r="BP939" s="179"/>
      <c r="BQ939" s="179"/>
      <c r="BR939" s="179"/>
      <c r="BS939" s="179"/>
      <c r="BT939" s="179"/>
      <c r="BU939" s="179"/>
      <c r="BV939" s="179"/>
      <c r="BW939" s="179"/>
    </row>
    <row r="940" spans="1:75" ht="13.5" customHeight="1">
      <c r="A940" s="179"/>
      <c r="B940" s="179"/>
      <c r="C940" s="179"/>
      <c r="D940" s="179"/>
      <c r="E940" s="179"/>
      <c r="F940" s="179"/>
      <c r="G940" s="179"/>
      <c r="H940" s="179"/>
      <c r="I940" s="179"/>
      <c r="J940" s="179"/>
      <c r="K940" s="179"/>
      <c r="L940" s="179"/>
      <c r="M940" s="179"/>
      <c r="N940" s="180"/>
      <c r="O940" s="180"/>
      <c r="P940" s="180"/>
      <c r="Q940" s="179"/>
      <c r="R940" s="179"/>
      <c r="S940" s="179"/>
      <c r="T940" s="179"/>
      <c r="U940" s="182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79"/>
      <c r="AW940" s="179"/>
      <c r="AX940" s="179"/>
      <c r="AY940" s="179"/>
      <c r="AZ940" s="179"/>
      <c r="BA940" s="179"/>
      <c r="BB940" s="179"/>
      <c r="BC940" s="179"/>
      <c r="BD940" s="179"/>
      <c r="BE940" s="179"/>
      <c r="BF940" s="179"/>
      <c r="BG940" s="179"/>
      <c r="BH940" s="179"/>
      <c r="BI940" s="179"/>
      <c r="BJ940" s="179"/>
      <c r="BK940" s="179"/>
      <c r="BL940" s="179"/>
      <c r="BM940" s="179"/>
      <c r="BN940" s="179"/>
      <c r="BO940" s="179"/>
      <c r="BP940" s="179"/>
      <c r="BQ940" s="179"/>
      <c r="BR940" s="179"/>
      <c r="BS940" s="179"/>
      <c r="BT940" s="179"/>
      <c r="BU940" s="179"/>
      <c r="BV940" s="179"/>
      <c r="BW940" s="179"/>
    </row>
    <row r="941" spans="1:75" ht="13.5" customHeight="1">
      <c r="A941" s="179"/>
      <c r="B941" s="179"/>
      <c r="C941" s="179"/>
      <c r="D941" s="179"/>
      <c r="E941" s="179"/>
      <c r="F941" s="179"/>
      <c r="G941" s="179"/>
      <c r="H941" s="179"/>
      <c r="I941" s="179"/>
      <c r="J941" s="179"/>
      <c r="K941" s="179"/>
      <c r="L941" s="179"/>
      <c r="M941" s="179"/>
      <c r="N941" s="180"/>
      <c r="O941" s="180"/>
      <c r="P941" s="180"/>
      <c r="Q941" s="179"/>
      <c r="R941" s="179"/>
      <c r="S941" s="179"/>
      <c r="T941" s="179"/>
      <c r="U941" s="182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79"/>
      <c r="AW941" s="179"/>
      <c r="AX941" s="179"/>
      <c r="AY941" s="179"/>
      <c r="AZ941" s="179"/>
      <c r="BA941" s="179"/>
      <c r="BB941" s="179"/>
      <c r="BC941" s="179"/>
      <c r="BD941" s="179"/>
      <c r="BE941" s="179"/>
      <c r="BF941" s="179"/>
      <c r="BG941" s="179"/>
      <c r="BH941" s="179"/>
      <c r="BI941" s="179"/>
      <c r="BJ941" s="179"/>
      <c r="BK941" s="179"/>
      <c r="BL941" s="179"/>
      <c r="BM941" s="179"/>
      <c r="BN941" s="179"/>
      <c r="BO941" s="179"/>
      <c r="BP941" s="179"/>
      <c r="BQ941" s="179"/>
      <c r="BR941" s="179"/>
      <c r="BS941" s="179"/>
      <c r="BT941" s="179"/>
      <c r="BU941" s="179"/>
      <c r="BV941" s="179"/>
      <c r="BW941" s="179"/>
    </row>
    <row r="942" spans="1:75" ht="13.5" customHeight="1">
      <c r="A942" s="179"/>
      <c r="B942" s="179"/>
      <c r="C942" s="179"/>
      <c r="D942" s="179"/>
      <c r="E942" s="179"/>
      <c r="F942" s="179"/>
      <c r="G942" s="179"/>
      <c r="H942" s="179"/>
      <c r="I942" s="179"/>
      <c r="J942" s="179"/>
      <c r="K942" s="179"/>
      <c r="L942" s="179"/>
      <c r="M942" s="179"/>
      <c r="N942" s="180"/>
      <c r="O942" s="180"/>
      <c r="P942" s="180"/>
      <c r="Q942" s="179"/>
      <c r="R942" s="179"/>
      <c r="S942" s="179"/>
      <c r="T942" s="179"/>
      <c r="U942" s="182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79"/>
      <c r="AW942" s="179"/>
      <c r="AX942" s="179"/>
      <c r="AY942" s="179"/>
      <c r="AZ942" s="179"/>
      <c r="BA942" s="179"/>
      <c r="BB942" s="179"/>
      <c r="BC942" s="179"/>
      <c r="BD942" s="179"/>
      <c r="BE942" s="179"/>
      <c r="BF942" s="179"/>
      <c r="BG942" s="179"/>
      <c r="BH942" s="179"/>
      <c r="BI942" s="179"/>
      <c r="BJ942" s="179"/>
      <c r="BK942" s="179"/>
      <c r="BL942" s="179"/>
      <c r="BM942" s="179"/>
      <c r="BN942" s="179"/>
      <c r="BO942" s="179"/>
      <c r="BP942" s="179"/>
      <c r="BQ942" s="179"/>
      <c r="BR942" s="179"/>
      <c r="BS942" s="179"/>
      <c r="BT942" s="179"/>
      <c r="BU942" s="179"/>
      <c r="BV942" s="179"/>
      <c r="BW942" s="179"/>
    </row>
    <row r="943" spans="1:75" ht="13.5" customHeight="1">
      <c r="A943" s="179"/>
      <c r="B943" s="179"/>
      <c r="C943" s="179"/>
      <c r="D943" s="179"/>
      <c r="E943" s="179"/>
      <c r="F943" s="179"/>
      <c r="G943" s="179"/>
      <c r="H943" s="179"/>
      <c r="I943" s="179"/>
      <c r="J943" s="179"/>
      <c r="K943" s="179"/>
      <c r="L943" s="179"/>
      <c r="M943" s="179"/>
      <c r="N943" s="180"/>
      <c r="O943" s="180"/>
      <c r="P943" s="180"/>
      <c r="Q943" s="179"/>
      <c r="R943" s="179"/>
      <c r="S943" s="179"/>
      <c r="T943" s="179"/>
      <c r="U943" s="182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  <c r="AN943" s="179"/>
      <c r="AO943" s="179"/>
      <c r="AP943" s="179"/>
      <c r="AQ943" s="179"/>
      <c r="AR943" s="179"/>
      <c r="AS943" s="179"/>
      <c r="AT943" s="179"/>
      <c r="AU943" s="179"/>
      <c r="AV943" s="179"/>
      <c r="AW943" s="179"/>
      <c r="AX943" s="179"/>
      <c r="AY943" s="179"/>
      <c r="AZ943" s="179"/>
      <c r="BA943" s="179"/>
      <c r="BB943" s="179"/>
      <c r="BC943" s="179"/>
      <c r="BD943" s="179"/>
      <c r="BE943" s="179"/>
      <c r="BF943" s="179"/>
      <c r="BG943" s="179"/>
      <c r="BH943" s="179"/>
      <c r="BI943" s="179"/>
      <c r="BJ943" s="179"/>
      <c r="BK943" s="179"/>
      <c r="BL943" s="179"/>
      <c r="BM943" s="179"/>
      <c r="BN943" s="179"/>
      <c r="BO943" s="179"/>
      <c r="BP943" s="179"/>
      <c r="BQ943" s="179"/>
      <c r="BR943" s="179"/>
      <c r="BS943" s="179"/>
      <c r="BT943" s="179"/>
      <c r="BU943" s="179"/>
      <c r="BV943" s="179"/>
      <c r="BW943" s="179"/>
    </row>
    <row r="944" spans="1:75" ht="13.5" customHeight="1">
      <c r="A944" s="179"/>
      <c r="B944" s="179"/>
      <c r="C944" s="179"/>
      <c r="D944" s="179"/>
      <c r="E944" s="179"/>
      <c r="F944" s="179"/>
      <c r="G944" s="179"/>
      <c r="H944" s="179"/>
      <c r="I944" s="179"/>
      <c r="J944" s="179"/>
      <c r="K944" s="179"/>
      <c r="L944" s="179"/>
      <c r="M944" s="179"/>
      <c r="N944" s="180"/>
      <c r="O944" s="180"/>
      <c r="P944" s="180"/>
      <c r="Q944" s="179"/>
      <c r="R944" s="179"/>
      <c r="S944" s="179"/>
      <c r="T944" s="179"/>
      <c r="U944" s="182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79"/>
      <c r="AW944" s="179"/>
      <c r="AX944" s="179"/>
      <c r="AY944" s="179"/>
      <c r="AZ944" s="179"/>
      <c r="BA944" s="179"/>
      <c r="BB944" s="179"/>
      <c r="BC944" s="179"/>
      <c r="BD944" s="179"/>
      <c r="BE944" s="179"/>
      <c r="BF944" s="179"/>
      <c r="BG944" s="179"/>
      <c r="BH944" s="179"/>
      <c r="BI944" s="179"/>
      <c r="BJ944" s="179"/>
      <c r="BK944" s="179"/>
      <c r="BL944" s="179"/>
      <c r="BM944" s="179"/>
      <c r="BN944" s="179"/>
      <c r="BO944" s="179"/>
      <c r="BP944" s="179"/>
      <c r="BQ944" s="179"/>
      <c r="BR944" s="179"/>
      <c r="BS944" s="179"/>
      <c r="BT944" s="179"/>
      <c r="BU944" s="179"/>
      <c r="BV944" s="179"/>
      <c r="BW944" s="179"/>
    </row>
    <row r="945" spans="1:75" ht="13.5" customHeight="1">
      <c r="A945" s="179"/>
      <c r="B945" s="179"/>
      <c r="C945" s="179"/>
      <c r="D945" s="179"/>
      <c r="E945" s="179"/>
      <c r="F945" s="179"/>
      <c r="G945" s="179"/>
      <c r="H945" s="179"/>
      <c r="I945" s="179"/>
      <c r="J945" s="179"/>
      <c r="K945" s="179"/>
      <c r="L945" s="179"/>
      <c r="M945" s="179"/>
      <c r="N945" s="180"/>
      <c r="O945" s="180"/>
      <c r="P945" s="180"/>
      <c r="Q945" s="179"/>
      <c r="R945" s="179"/>
      <c r="S945" s="179"/>
      <c r="T945" s="179"/>
      <c r="U945" s="182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79"/>
      <c r="AW945" s="179"/>
      <c r="AX945" s="179"/>
      <c r="AY945" s="179"/>
      <c r="AZ945" s="179"/>
      <c r="BA945" s="179"/>
      <c r="BB945" s="179"/>
      <c r="BC945" s="179"/>
      <c r="BD945" s="179"/>
      <c r="BE945" s="179"/>
      <c r="BF945" s="179"/>
      <c r="BG945" s="179"/>
      <c r="BH945" s="179"/>
      <c r="BI945" s="179"/>
      <c r="BJ945" s="179"/>
      <c r="BK945" s="179"/>
      <c r="BL945" s="179"/>
      <c r="BM945" s="179"/>
      <c r="BN945" s="179"/>
      <c r="BO945" s="179"/>
      <c r="BP945" s="179"/>
      <c r="BQ945" s="179"/>
      <c r="BR945" s="179"/>
      <c r="BS945" s="179"/>
      <c r="BT945" s="179"/>
      <c r="BU945" s="179"/>
      <c r="BV945" s="179"/>
      <c r="BW945" s="179"/>
    </row>
    <row r="946" spans="1:75" ht="13.5" customHeight="1">
      <c r="A946" s="179"/>
      <c r="B946" s="179"/>
      <c r="C946" s="179"/>
      <c r="D946" s="179"/>
      <c r="E946" s="179"/>
      <c r="F946" s="179"/>
      <c r="G946" s="179"/>
      <c r="H946" s="179"/>
      <c r="I946" s="179"/>
      <c r="J946" s="179"/>
      <c r="K946" s="179"/>
      <c r="L946" s="179"/>
      <c r="M946" s="179"/>
      <c r="N946" s="180"/>
      <c r="O946" s="180"/>
      <c r="P946" s="180"/>
      <c r="Q946" s="179"/>
      <c r="R946" s="179"/>
      <c r="S946" s="179"/>
      <c r="T946" s="179"/>
      <c r="U946" s="182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79"/>
      <c r="AW946" s="179"/>
      <c r="AX946" s="179"/>
      <c r="AY946" s="179"/>
      <c r="AZ946" s="179"/>
      <c r="BA946" s="179"/>
      <c r="BB946" s="179"/>
      <c r="BC946" s="179"/>
      <c r="BD946" s="179"/>
      <c r="BE946" s="179"/>
      <c r="BF946" s="179"/>
      <c r="BG946" s="179"/>
      <c r="BH946" s="179"/>
      <c r="BI946" s="179"/>
      <c r="BJ946" s="179"/>
      <c r="BK946" s="179"/>
      <c r="BL946" s="179"/>
      <c r="BM946" s="179"/>
      <c r="BN946" s="179"/>
      <c r="BO946" s="179"/>
      <c r="BP946" s="179"/>
      <c r="BQ946" s="179"/>
      <c r="BR946" s="179"/>
      <c r="BS946" s="179"/>
      <c r="BT946" s="179"/>
      <c r="BU946" s="179"/>
      <c r="BV946" s="179"/>
      <c r="BW946" s="179"/>
    </row>
    <row r="947" spans="1:75" ht="13.5" customHeight="1">
      <c r="A947" s="179"/>
      <c r="B947" s="179"/>
      <c r="C947" s="179"/>
      <c r="D947" s="179"/>
      <c r="E947" s="179"/>
      <c r="F947" s="179"/>
      <c r="G947" s="179"/>
      <c r="H947" s="179"/>
      <c r="I947" s="179"/>
      <c r="J947" s="179"/>
      <c r="K947" s="179"/>
      <c r="L947" s="179"/>
      <c r="M947" s="179"/>
      <c r="N947" s="180"/>
      <c r="O947" s="180"/>
      <c r="P947" s="180"/>
      <c r="Q947" s="179"/>
      <c r="R947" s="179"/>
      <c r="S947" s="179"/>
      <c r="T947" s="179"/>
      <c r="U947" s="182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79"/>
      <c r="AW947" s="179"/>
      <c r="AX947" s="179"/>
      <c r="AY947" s="179"/>
      <c r="AZ947" s="179"/>
      <c r="BA947" s="179"/>
      <c r="BB947" s="179"/>
      <c r="BC947" s="179"/>
      <c r="BD947" s="179"/>
      <c r="BE947" s="179"/>
      <c r="BF947" s="179"/>
      <c r="BG947" s="179"/>
      <c r="BH947" s="179"/>
      <c r="BI947" s="179"/>
      <c r="BJ947" s="179"/>
      <c r="BK947" s="179"/>
      <c r="BL947" s="179"/>
      <c r="BM947" s="179"/>
      <c r="BN947" s="179"/>
      <c r="BO947" s="179"/>
      <c r="BP947" s="179"/>
      <c r="BQ947" s="179"/>
      <c r="BR947" s="179"/>
      <c r="BS947" s="179"/>
      <c r="BT947" s="179"/>
      <c r="BU947" s="179"/>
      <c r="BV947" s="179"/>
      <c r="BW947" s="179"/>
    </row>
    <row r="948" spans="1:75" ht="13.5" customHeight="1">
      <c r="A948" s="179"/>
      <c r="B948" s="179"/>
      <c r="C948" s="179"/>
      <c r="D948" s="179"/>
      <c r="E948" s="179"/>
      <c r="F948" s="179"/>
      <c r="G948" s="179"/>
      <c r="H948" s="179"/>
      <c r="I948" s="179"/>
      <c r="J948" s="179"/>
      <c r="K948" s="179"/>
      <c r="L948" s="179"/>
      <c r="M948" s="179"/>
      <c r="N948" s="180"/>
      <c r="O948" s="180"/>
      <c r="P948" s="180"/>
      <c r="Q948" s="179"/>
      <c r="R948" s="179"/>
      <c r="S948" s="179"/>
      <c r="T948" s="179"/>
      <c r="U948" s="182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  <c r="AK948" s="179"/>
      <c r="AL948" s="179"/>
      <c r="AM948" s="179"/>
      <c r="AN948" s="179"/>
      <c r="AO948" s="179"/>
      <c r="AP948" s="179"/>
      <c r="AQ948" s="179"/>
      <c r="AR948" s="179"/>
      <c r="AS948" s="179"/>
      <c r="AT948" s="179"/>
      <c r="AU948" s="179"/>
      <c r="AV948" s="179"/>
      <c r="AW948" s="179"/>
      <c r="AX948" s="179"/>
      <c r="AY948" s="179"/>
      <c r="AZ948" s="179"/>
      <c r="BA948" s="179"/>
      <c r="BB948" s="179"/>
      <c r="BC948" s="179"/>
      <c r="BD948" s="179"/>
      <c r="BE948" s="179"/>
      <c r="BF948" s="179"/>
      <c r="BG948" s="179"/>
      <c r="BH948" s="179"/>
      <c r="BI948" s="179"/>
      <c r="BJ948" s="179"/>
      <c r="BK948" s="179"/>
      <c r="BL948" s="179"/>
      <c r="BM948" s="179"/>
      <c r="BN948" s="179"/>
      <c r="BO948" s="179"/>
      <c r="BP948" s="179"/>
      <c r="BQ948" s="179"/>
      <c r="BR948" s="179"/>
      <c r="BS948" s="179"/>
      <c r="BT948" s="179"/>
      <c r="BU948" s="179"/>
      <c r="BV948" s="179"/>
      <c r="BW948" s="179"/>
    </row>
    <row r="949" spans="1:75" ht="13.5" customHeight="1">
      <c r="A949" s="179"/>
      <c r="B949" s="179"/>
      <c r="C949" s="179"/>
      <c r="D949" s="179"/>
      <c r="E949" s="179"/>
      <c r="F949" s="179"/>
      <c r="G949" s="179"/>
      <c r="H949" s="179"/>
      <c r="I949" s="179"/>
      <c r="J949" s="179"/>
      <c r="K949" s="179"/>
      <c r="L949" s="179"/>
      <c r="M949" s="179"/>
      <c r="N949" s="180"/>
      <c r="O949" s="180"/>
      <c r="P949" s="180"/>
      <c r="Q949" s="179"/>
      <c r="R949" s="179"/>
      <c r="S949" s="179"/>
      <c r="T949" s="179"/>
      <c r="U949" s="182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79"/>
      <c r="AW949" s="179"/>
      <c r="AX949" s="179"/>
      <c r="AY949" s="179"/>
      <c r="AZ949" s="179"/>
      <c r="BA949" s="179"/>
      <c r="BB949" s="179"/>
      <c r="BC949" s="179"/>
      <c r="BD949" s="179"/>
      <c r="BE949" s="179"/>
      <c r="BF949" s="179"/>
      <c r="BG949" s="179"/>
      <c r="BH949" s="179"/>
      <c r="BI949" s="179"/>
      <c r="BJ949" s="179"/>
      <c r="BK949" s="179"/>
      <c r="BL949" s="179"/>
      <c r="BM949" s="179"/>
      <c r="BN949" s="179"/>
      <c r="BO949" s="179"/>
      <c r="BP949" s="179"/>
      <c r="BQ949" s="179"/>
      <c r="BR949" s="179"/>
      <c r="BS949" s="179"/>
      <c r="BT949" s="179"/>
      <c r="BU949" s="179"/>
      <c r="BV949" s="179"/>
      <c r="BW949" s="179"/>
    </row>
    <row r="950" spans="1:75" ht="13.5" customHeight="1">
      <c r="A950" s="179"/>
      <c r="B950" s="179"/>
      <c r="C950" s="179"/>
      <c r="D950" s="179"/>
      <c r="E950" s="179"/>
      <c r="F950" s="179"/>
      <c r="G950" s="179"/>
      <c r="H950" s="179"/>
      <c r="I950" s="179"/>
      <c r="J950" s="179"/>
      <c r="K950" s="179"/>
      <c r="L950" s="179"/>
      <c r="M950" s="179"/>
      <c r="N950" s="180"/>
      <c r="O950" s="180"/>
      <c r="P950" s="180"/>
      <c r="Q950" s="179"/>
      <c r="R950" s="179"/>
      <c r="S950" s="179"/>
      <c r="T950" s="179"/>
      <c r="U950" s="182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79"/>
      <c r="AW950" s="179"/>
      <c r="AX950" s="179"/>
      <c r="AY950" s="179"/>
      <c r="AZ950" s="179"/>
      <c r="BA950" s="179"/>
      <c r="BB950" s="179"/>
      <c r="BC950" s="179"/>
      <c r="BD950" s="179"/>
      <c r="BE950" s="179"/>
      <c r="BF950" s="179"/>
      <c r="BG950" s="179"/>
      <c r="BH950" s="179"/>
      <c r="BI950" s="179"/>
      <c r="BJ950" s="179"/>
      <c r="BK950" s="179"/>
      <c r="BL950" s="179"/>
      <c r="BM950" s="179"/>
      <c r="BN950" s="179"/>
      <c r="BO950" s="179"/>
      <c r="BP950" s="179"/>
      <c r="BQ950" s="179"/>
      <c r="BR950" s="179"/>
      <c r="BS950" s="179"/>
      <c r="BT950" s="179"/>
      <c r="BU950" s="179"/>
      <c r="BV950" s="179"/>
      <c r="BW950" s="179"/>
    </row>
    <row r="951" spans="1:75" ht="13.5" customHeight="1">
      <c r="A951" s="179"/>
      <c r="B951" s="179"/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  <c r="M951" s="179"/>
      <c r="N951" s="180"/>
      <c r="O951" s="180"/>
      <c r="P951" s="180"/>
      <c r="Q951" s="179"/>
      <c r="R951" s="179"/>
      <c r="S951" s="179"/>
      <c r="T951" s="179"/>
      <c r="U951" s="182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  <c r="AK951" s="179"/>
      <c r="AL951" s="179"/>
      <c r="AM951" s="179"/>
      <c r="AN951" s="179"/>
      <c r="AO951" s="179"/>
      <c r="AP951" s="179"/>
      <c r="AQ951" s="179"/>
      <c r="AR951" s="179"/>
      <c r="AS951" s="179"/>
      <c r="AT951" s="179"/>
      <c r="AU951" s="179"/>
      <c r="AV951" s="179"/>
      <c r="AW951" s="179"/>
      <c r="AX951" s="179"/>
      <c r="AY951" s="179"/>
      <c r="AZ951" s="179"/>
      <c r="BA951" s="179"/>
      <c r="BB951" s="179"/>
      <c r="BC951" s="179"/>
      <c r="BD951" s="179"/>
      <c r="BE951" s="179"/>
      <c r="BF951" s="179"/>
      <c r="BG951" s="179"/>
      <c r="BH951" s="179"/>
      <c r="BI951" s="179"/>
      <c r="BJ951" s="179"/>
      <c r="BK951" s="179"/>
      <c r="BL951" s="179"/>
      <c r="BM951" s="179"/>
      <c r="BN951" s="179"/>
      <c r="BO951" s="179"/>
      <c r="BP951" s="179"/>
      <c r="BQ951" s="179"/>
      <c r="BR951" s="179"/>
      <c r="BS951" s="179"/>
      <c r="BT951" s="179"/>
      <c r="BU951" s="179"/>
      <c r="BV951" s="179"/>
      <c r="BW951" s="179"/>
    </row>
    <row r="952" spans="1:75" ht="13.5" customHeight="1">
      <c r="A952" s="179"/>
      <c r="B952" s="179"/>
      <c r="C952" s="179"/>
      <c r="D952" s="179"/>
      <c r="E952" s="179"/>
      <c r="F952" s="179"/>
      <c r="G952" s="179"/>
      <c r="H952" s="179"/>
      <c r="I952" s="179"/>
      <c r="J952" s="179"/>
      <c r="K952" s="179"/>
      <c r="L952" s="179"/>
      <c r="M952" s="179"/>
      <c r="N952" s="180"/>
      <c r="O952" s="180"/>
      <c r="P952" s="180"/>
      <c r="Q952" s="179"/>
      <c r="R952" s="179"/>
      <c r="S952" s="179"/>
      <c r="T952" s="179"/>
      <c r="U952" s="182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79"/>
      <c r="AW952" s="179"/>
      <c r="AX952" s="179"/>
      <c r="AY952" s="179"/>
      <c r="AZ952" s="179"/>
      <c r="BA952" s="179"/>
      <c r="BB952" s="179"/>
      <c r="BC952" s="179"/>
      <c r="BD952" s="179"/>
      <c r="BE952" s="179"/>
      <c r="BF952" s="179"/>
      <c r="BG952" s="179"/>
      <c r="BH952" s="179"/>
      <c r="BI952" s="179"/>
      <c r="BJ952" s="179"/>
      <c r="BK952" s="179"/>
      <c r="BL952" s="179"/>
      <c r="BM952" s="179"/>
      <c r="BN952" s="179"/>
      <c r="BO952" s="179"/>
      <c r="BP952" s="179"/>
      <c r="BQ952" s="179"/>
      <c r="BR952" s="179"/>
      <c r="BS952" s="179"/>
      <c r="BT952" s="179"/>
      <c r="BU952" s="179"/>
      <c r="BV952" s="179"/>
      <c r="BW952" s="179"/>
    </row>
    <row r="953" spans="1:75" ht="13.5" customHeight="1">
      <c r="A953" s="179"/>
      <c r="B953" s="179"/>
      <c r="C953" s="179"/>
      <c r="D953" s="179"/>
      <c r="E953" s="179"/>
      <c r="F953" s="179"/>
      <c r="G953" s="179"/>
      <c r="H953" s="179"/>
      <c r="I953" s="179"/>
      <c r="J953" s="179"/>
      <c r="K953" s="179"/>
      <c r="L953" s="179"/>
      <c r="M953" s="179"/>
      <c r="N953" s="180"/>
      <c r="O953" s="180"/>
      <c r="P953" s="180"/>
      <c r="Q953" s="179"/>
      <c r="R953" s="179"/>
      <c r="S953" s="179"/>
      <c r="T953" s="179"/>
      <c r="U953" s="182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79"/>
      <c r="AW953" s="179"/>
      <c r="AX953" s="179"/>
      <c r="AY953" s="179"/>
      <c r="AZ953" s="179"/>
      <c r="BA953" s="179"/>
      <c r="BB953" s="179"/>
      <c r="BC953" s="179"/>
      <c r="BD953" s="179"/>
      <c r="BE953" s="179"/>
      <c r="BF953" s="179"/>
      <c r="BG953" s="179"/>
      <c r="BH953" s="179"/>
      <c r="BI953" s="179"/>
      <c r="BJ953" s="179"/>
      <c r="BK953" s="179"/>
      <c r="BL953" s="179"/>
      <c r="BM953" s="179"/>
      <c r="BN953" s="179"/>
      <c r="BO953" s="179"/>
      <c r="BP953" s="179"/>
      <c r="BQ953" s="179"/>
      <c r="BR953" s="179"/>
      <c r="BS953" s="179"/>
      <c r="BT953" s="179"/>
      <c r="BU953" s="179"/>
      <c r="BV953" s="179"/>
      <c r="BW953" s="179"/>
    </row>
    <row r="954" spans="1:75" ht="13.5" customHeight="1">
      <c r="A954" s="179"/>
      <c r="B954" s="179"/>
      <c r="C954" s="179"/>
      <c r="D954" s="179"/>
      <c r="E954" s="179"/>
      <c r="F954" s="179"/>
      <c r="G954" s="179"/>
      <c r="H954" s="179"/>
      <c r="I954" s="179"/>
      <c r="J954" s="179"/>
      <c r="K954" s="179"/>
      <c r="L954" s="179"/>
      <c r="M954" s="179"/>
      <c r="N954" s="180"/>
      <c r="O954" s="180"/>
      <c r="P954" s="180"/>
      <c r="Q954" s="179"/>
      <c r="R954" s="179"/>
      <c r="S954" s="179"/>
      <c r="T954" s="179"/>
      <c r="U954" s="182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79"/>
      <c r="AW954" s="179"/>
      <c r="AX954" s="179"/>
      <c r="AY954" s="179"/>
      <c r="AZ954" s="179"/>
      <c r="BA954" s="179"/>
      <c r="BB954" s="179"/>
      <c r="BC954" s="179"/>
      <c r="BD954" s="179"/>
      <c r="BE954" s="179"/>
      <c r="BF954" s="179"/>
      <c r="BG954" s="179"/>
      <c r="BH954" s="179"/>
      <c r="BI954" s="179"/>
      <c r="BJ954" s="179"/>
      <c r="BK954" s="179"/>
      <c r="BL954" s="179"/>
      <c r="BM954" s="179"/>
      <c r="BN954" s="179"/>
      <c r="BO954" s="179"/>
      <c r="BP954" s="179"/>
      <c r="BQ954" s="179"/>
      <c r="BR954" s="179"/>
      <c r="BS954" s="179"/>
      <c r="BT954" s="179"/>
      <c r="BU954" s="179"/>
      <c r="BV954" s="179"/>
      <c r="BW954" s="179"/>
    </row>
    <row r="955" spans="1:75" ht="13.5" customHeight="1">
      <c r="A955" s="179"/>
      <c r="B955" s="179"/>
      <c r="C955" s="179"/>
      <c r="D955" s="179"/>
      <c r="E955" s="179"/>
      <c r="F955" s="179"/>
      <c r="G955" s="179"/>
      <c r="H955" s="179"/>
      <c r="I955" s="179"/>
      <c r="J955" s="179"/>
      <c r="K955" s="179"/>
      <c r="L955" s="179"/>
      <c r="M955" s="179"/>
      <c r="N955" s="180"/>
      <c r="O955" s="180"/>
      <c r="P955" s="180"/>
      <c r="Q955" s="179"/>
      <c r="R955" s="179"/>
      <c r="S955" s="179"/>
      <c r="T955" s="179"/>
      <c r="U955" s="182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79"/>
      <c r="AW955" s="179"/>
      <c r="AX955" s="179"/>
      <c r="AY955" s="179"/>
      <c r="AZ955" s="179"/>
      <c r="BA955" s="179"/>
      <c r="BB955" s="179"/>
      <c r="BC955" s="179"/>
      <c r="BD955" s="179"/>
      <c r="BE955" s="179"/>
      <c r="BF955" s="179"/>
      <c r="BG955" s="179"/>
      <c r="BH955" s="179"/>
      <c r="BI955" s="179"/>
      <c r="BJ955" s="179"/>
      <c r="BK955" s="179"/>
      <c r="BL955" s="179"/>
      <c r="BM955" s="179"/>
      <c r="BN955" s="179"/>
      <c r="BO955" s="179"/>
      <c r="BP955" s="179"/>
      <c r="BQ955" s="179"/>
      <c r="BR955" s="179"/>
      <c r="BS955" s="179"/>
      <c r="BT955" s="179"/>
      <c r="BU955" s="179"/>
      <c r="BV955" s="179"/>
      <c r="BW955" s="179"/>
    </row>
    <row r="956" spans="1:75" ht="13.5" customHeight="1">
      <c r="A956" s="179"/>
      <c r="B956" s="179"/>
      <c r="C956" s="179"/>
      <c r="D956" s="179"/>
      <c r="E956" s="179"/>
      <c r="F956" s="179"/>
      <c r="G956" s="179"/>
      <c r="H956" s="179"/>
      <c r="I956" s="179"/>
      <c r="J956" s="179"/>
      <c r="K956" s="179"/>
      <c r="L956" s="179"/>
      <c r="M956" s="179"/>
      <c r="N956" s="180"/>
      <c r="O956" s="180"/>
      <c r="P956" s="180"/>
      <c r="Q956" s="179"/>
      <c r="R956" s="179"/>
      <c r="S956" s="179"/>
      <c r="T956" s="179"/>
      <c r="U956" s="182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79"/>
      <c r="AW956" s="179"/>
      <c r="AX956" s="179"/>
      <c r="AY956" s="179"/>
      <c r="AZ956" s="179"/>
      <c r="BA956" s="179"/>
      <c r="BB956" s="179"/>
      <c r="BC956" s="179"/>
      <c r="BD956" s="179"/>
      <c r="BE956" s="179"/>
      <c r="BF956" s="179"/>
      <c r="BG956" s="179"/>
      <c r="BH956" s="179"/>
      <c r="BI956" s="179"/>
      <c r="BJ956" s="179"/>
      <c r="BK956" s="179"/>
      <c r="BL956" s="179"/>
      <c r="BM956" s="179"/>
      <c r="BN956" s="179"/>
      <c r="BO956" s="179"/>
      <c r="BP956" s="179"/>
      <c r="BQ956" s="179"/>
      <c r="BR956" s="179"/>
      <c r="BS956" s="179"/>
      <c r="BT956" s="179"/>
      <c r="BU956" s="179"/>
      <c r="BV956" s="179"/>
      <c r="BW956" s="179"/>
    </row>
    <row r="957" spans="1:75" ht="13.5" customHeight="1">
      <c r="A957" s="179"/>
      <c r="B957" s="179"/>
      <c r="C957" s="179"/>
      <c r="D957" s="179"/>
      <c r="E957" s="179"/>
      <c r="F957" s="179"/>
      <c r="G957" s="179"/>
      <c r="H957" s="179"/>
      <c r="I957" s="179"/>
      <c r="J957" s="179"/>
      <c r="K957" s="179"/>
      <c r="L957" s="179"/>
      <c r="M957" s="179"/>
      <c r="N957" s="180"/>
      <c r="O957" s="180"/>
      <c r="P957" s="180"/>
      <c r="Q957" s="179"/>
      <c r="R957" s="179"/>
      <c r="S957" s="179"/>
      <c r="T957" s="179"/>
      <c r="U957" s="182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79"/>
      <c r="AW957" s="179"/>
      <c r="AX957" s="179"/>
      <c r="AY957" s="179"/>
      <c r="AZ957" s="179"/>
      <c r="BA957" s="179"/>
      <c r="BB957" s="179"/>
      <c r="BC957" s="179"/>
      <c r="BD957" s="179"/>
      <c r="BE957" s="179"/>
      <c r="BF957" s="179"/>
      <c r="BG957" s="179"/>
      <c r="BH957" s="179"/>
      <c r="BI957" s="179"/>
      <c r="BJ957" s="179"/>
      <c r="BK957" s="179"/>
      <c r="BL957" s="179"/>
      <c r="BM957" s="179"/>
      <c r="BN957" s="179"/>
      <c r="BO957" s="179"/>
      <c r="BP957" s="179"/>
      <c r="BQ957" s="179"/>
      <c r="BR957" s="179"/>
      <c r="BS957" s="179"/>
      <c r="BT957" s="179"/>
      <c r="BU957" s="179"/>
      <c r="BV957" s="179"/>
      <c r="BW957" s="179"/>
    </row>
    <row r="958" spans="1:75" ht="13.5" customHeight="1">
      <c r="A958" s="179"/>
      <c r="B958" s="179"/>
      <c r="C958" s="179"/>
      <c r="D958" s="179"/>
      <c r="E958" s="179"/>
      <c r="F958" s="179"/>
      <c r="G958" s="179"/>
      <c r="H958" s="179"/>
      <c r="I958" s="179"/>
      <c r="J958" s="179"/>
      <c r="K958" s="179"/>
      <c r="L958" s="179"/>
      <c r="M958" s="179"/>
      <c r="N958" s="180"/>
      <c r="O958" s="180"/>
      <c r="P958" s="180"/>
      <c r="Q958" s="179"/>
      <c r="R958" s="179"/>
      <c r="S958" s="179"/>
      <c r="T958" s="179"/>
      <c r="U958" s="182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79"/>
      <c r="AW958" s="179"/>
      <c r="AX958" s="179"/>
      <c r="AY958" s="179"/>
      <c r="AZ958" s="179"/>
      <c r="BA958" s="179"/>
      <c r="BB958" s="179"/>
      <c r="BC958" s="179"/>
      <c r="BD958" s="179"/>
      <c r="BE958" s="179"/>
      <c r="BF958" s="179"/>
      <c r="BG958" s="179"/>
      <c r="BH958" s="179"/>
      <c r="BI958" s="179"/>
      <c r="BJ958" s="179"/>
      <c r="BK958" s="179"/>
      <c r="BL958" s="179"/>
      <c r="BM958" s="179"/>
      <c r="BN958" s="179"/>
      <c r="BO958" s="179"/>
      <c r="BP958" s="179"/>
      <c r="BQ958" s="179"/>
      <c r="BR958" s="179"/>
      <c r="BS958" s="179"/>
      <c r="BT958" s="179"/>
      <c r="BU958" s="179"/>
      <c r="BV958" s="179"/>
      <c r="BW958" s="179"/>
    </row>
    <row r="959" spans="1:75" ht="13.5" customHeight="1">
      <c r="A959" s="179"/>
      <c r="B959" s="179"/>
      <c r="C959" s="179"/>
      <c r="D959" s="179"/>
      <c r="E959" s="179"/>
      <c r="F959" s="179"/>
      <c r="G959" s="179"/>
      <c r="H959" s="179"/>
      <c r="I959" s="179"/>
      <c r="J959" s="179"/>
      <c r="K959" s="179"/>
      <c r="L959" s="179"/>
      <c r="M959" s="179"/>
      <c r="N959" s="180"/>
      <c r="O959" s="180"/>
      <c r="P959" s="180"/>
      <c r="Q959" s="179"/>
      <c r="R959" s="179"/>
      <c r="S959" s="179"/>
      <c r="T959" s="179"/>
      <c r="U959" s="182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79"/>
      <c r="AW959" s="179"/>
      <c r="AX959" s="179"/>
      <c r="AY959" s="179"/>
      <c r="AZ959" s="179"/>
      <c r="BA959" s="179"/>
      <c r="BB959" s="179"/>
      <c r="BC959" s="179"/>
      <c r="BD959" s="179"/>
      <c r="BE959" s="179"/>
      <c r="BF959" s="179"/>
      <c r="BG959" s="179"/>
      <c r="BH959" s="179"/>
      <c r="BI959" s="179"/>
      <c r="BJ959" s="179"/>
      <c r="BK959" s="179"/>
      <c r="BL959" s="179"/>
      <c r="BM959" s="179"/>
      <c r="BN959" s="179"/>
      <c r="BO959" s="179"/>
      <c r="BP959" s="179"/>
      <c r="BQ959" s="179"/>
      <c r="BR959" s="179"/>
      <c r="BS959" s="179"/>
      <c r="BT959" s="179"/>
      <c r="BU959" s="179"/>
      <c r="BV959" s="179"/>
      <c r="BW959" s="179"/>
    </row>
    <row r="960" spans="1:75" ht="13.5" customHeight="1">
      <c r="A960" s="179"/>
      <c r="B960" s="179"/>
      <c r="C960" s="179"/>
      <c r="D960" s="179"/>
      <c r="E960" s="179"/>
      <c r="F960" s="179"/>
      <c r="G960" s="179"/>
      <c r="H960" s="179"/>
      <c r="I960" s="179"/>
      <c r="J960" s="179"/>
      <c r="K960" s="179"/>
      <c r="L960" s="179"/>
      <c r="M960" s="179"/>
      <c r="N960" s="180"/>
      <c r="O960" s="180"/>
      <c r="P960" s="180"/>
      <c r="Q960" s="179"/>
      <c r="R960" s="179"/>
      <c r="S960" s="179"/>
      <c r="T960" s="179"/>
      <c r="U960" s="182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79"/>
      <c r="AW960" s="179"/>
      <c r="AX960" s="179"/>
      <c r="AY960" s="179"/>
      <c r="AZ960" s="179"/>
      <c r="BA960" s="179"/>
      <c r="BB960" s="179"/>
      <c r="BC960" s="179"/>
      <c r="BD960" s="179"/>
      <c r="BE960" s="179"/>
      <c r="BF960" s="179"/>
      <c r="BG960" s="179"/>
      <c r="BH960" s="179"/>
      <c r="BI960" s="179"/>
      <c r="BJ960" s="179"/>
      <c r="BK960" s="179"/>
      <c r="BL960" s="179"/>
      <c r="BM960" s="179"/>
      <c r="BN960" s="179"/>
      <c r="BO960" s="179"/>
      <c r="BP960" s="179"/>
      <c r="BQ960" s="179"/>
      <c r="BR960" s="179"/>
      <c r="BS960" s="179"/>
      <c r="BT960" s="179"/>
      <c r="BU960" s="179"/>
      <c r="BV960" s="179"/>
      <c r="BW960" s="179"/>
    </row>
    <row r="961" spans="1:75" ht="13.5" customHeight="1">
      <c r="A961" s="179"/>
      <c r="B961" s="179"/>
      <c r="C961" s="179"/>
      <c r="D961" s="179"/>
      <c r="E961" s="179"/>
      <c r="F961" s="179"/>
      <c r="G961" s="179"/>
      <c r="H961" s="179"/>
      <c r="I961" s="179"/>
      <c r="J961" s="179"/>
      <c r="K961" s="179"/>
      <c r="L961" s="179"/>
      <c r="M961" s="179"/>
      <c r="N961" s="180"/>
      <c r="O961" s="180"/>
      <c r="P961" s="180"/>
      <c r="Q961" s="179"/>
      <c r="R961" s="179"/>
      <c r="S961" s="179"/>
      <c r="T961" s="179"/>
      <c r="U961" s="182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79"/>
      <c r="AW961" s="179"/>
      <c r="AX961" s="179"/>
      <c r="AY961" s="179"/>
      <c r="AZ961" s="179"/>
      <c r="BA961" s="179"/>
      <c r="BB961" s="179"/>
      <c r="BC961" s="179"/>
      <c r="BD961" s="179"/>
      <c r="BE961" s="179"/>
      <c r="BF961" s="179"/>
      <c r="BG961" s="179"/>
      <c r="BH961" s="179"/>
      <c r="BI961" s="179"/>
      <c r="BJ961" s="179"/>
      <c r="BK961" s="179"/>
      <c r="BL961" s="179"/>
      <c r="BM961" s="179"/>
      <c r="BN961" s="179"/>
      <c r="BO961" s="179"/>
      <c r="BP961" s="179"/>
      <c r="BQ961" s="179"/>
      <c r="BR961" s="179"/>
      <c r="BS961" s="179"/>
      <c r="BT961" s="179"/>
      <c r="BU961" s="179"/>
      <c r="BV961" s="179"/>
      <c r="BW961" s="179"/>
    </row>
    <row r="962" spans="1:75" ht="13.5" customHeight="1">
      <c r="A962" s="179"/>
      <c r="B962" s="179"/>
      <c r="C962" s="17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80"/>
      <c r="O962" s="180"/>
      <c r="P962" s="180"/>
      <c r="Q962" s="179"/>
      <c r="R962" s="179"/>
      <c r="S962" s="179"/>
      <c r="T962" s="179"/>
      <c r="U962" s="182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79"/>
      <c r="AW962" s="179"/>
      <c r="AX962" s="179"/>
      <c r="AY962" s="179"/>
      <c r="AZ962" s="179"/>
      <c r="BA962" s="179"/>
      <c r="BB962" s="179"/>
      <c r="BC962" s="179"/>
      <c r="BD962" s="179"/>
      <c r="BE962" s="179"/>
      <c r="BF962" s="179"/>
      <c r="BG962" s="179"/>
      <c r="BH962" s="179"/>
      <c r="BI962" s="179"/>
      <c r="BJ962" s="179"/>
      <c r="BK962" s="179"/>
      <c r="BL962" s="179"/>
      <c r="BM962" s="179"/>
      <c r="BN962" s="179"/>
      <c r="BO962" s="179"/>
      <c r="BP962" s="179"/>
      <c r="BQ962" s="179"/>
      <c r="BR962" s="179"/>
      <c r="BS962" s="179"/>
      <c r="BT962" s="179"/>
      <c r="BU962" s="179"/>
      <c r="BV962" s="179"/>
      <c r="BW962" s="179"/>
    </row>
    <row r="963" spans="1:75" ht="13.5" customHeight="1">
      <c r="A963" s="179"/>
      <c r="B963" s="179"/>
      <c r="C963" s="179"/>
      <c r="D963" s="179"/>
      <c r="E963" s="179"/>
      <c r="F963" s="179"/>
      <c r="G963" s="179"/>
      <c r="H963" s="179"/>
      <c r="I963" s="179"/>
      <c r="J963" s="179"/>
      <c r="K963" s="179"/>
      <c r="L963" s="179"/>
      <c r="M963" s="179"/>
      <c r="N963" s="180"/>
      <c r="O963" s="180"/>
      <c r="P963" s="180"/>
      <c r="Q963" s="179"/>
      <c r="R963" s="179"/>
      <c r="S963" s="179"/>
      <c r="T963" s="179"/>
      <c r="U963" s="182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79"/>
      <c r="AW963" s="179"/>
      <c r="AX963" s="179"/>
      <c r="AY963" s="179"/>
      <c r="AZ963" s="179"/>
      <c r="BA963" s="179"/>
      <c r="BB963" s="179"/>
      <c r="BC963" s="179"/>
      <c r="BD963" s="179"/>
      <c r="BE963" s="179"/>
      <c r="BF963" s="179"/>
      <c r="BG963" s="179"/>
      <c r="BH963" s="179"/>
      <c r="BI963" s="179"/>
      <c r="BJ963" s="179"/>
      <c r="BK963" s="179"/>
      <c r="BL963" s="179"/>
      <c r="BM963" s="179"/>
      <c r="BN963" s="179"/>
      <c r="BO963" s="179"/>
      <c r="BP963" s="179"/>
      <c r="BQ963" s="179"/>
      <c r="BR963" s="179"/>
      <c r="BS963" s="179"/>
      <c r="BT963" s="179"/>
      <c r="BU963" s="179"/>
      <c r="BV963" s="179"/>
      <c r="BW963" s="179"/>
    </row>
    <row r="964" spans="1:75" ht="13.5" customHeight="1">
      <c r="A964" s="179"/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80"/>
      <c r="O964" s="180"/>
      <c r="P964" s="180"/>
      <c r="Q964" s="179"/>
      <c r="R964" s="179"/>
      <c r="S964" s="179"/>
      <c r="T964" s="179"/>
      <c r="U964" s="182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  <c r="AZ964" s="179"/>
      <c r="BA964" s="179"/>
      <c r="BB964" s="179"/>
      <c r="BC964" s="179"/>
      <c r="BD964" s="179"/>
      <c r="BE964" s="179"/>
      <c r="BF964" s="179"/>
      <c r="BG964" s="179"/>
      <c r="BH964" s="179"/>
      <c r="BI964" s="179"/>
      <c r="BJ964" s="179"/>
      <c r="BK964" s="179"/>
      <c r="BL964" s="179"/>
      <c r="BM964" s="179"/>
      <c r="BN964" s="179"/>
      <c r="BO964" s="179"/>
      <c r="BP964" s="179"/>
      <c r="BQ964" s="179"/>
      <c r="BR964" s="179"/>
      <c r="BS964" s="179"/>
      <c r="BT964" s="179"/>
      <c r="BU964" s="179"/>
      <c r="BV964" s="179"/>
      <c r="BW964" s="179"/>
    </row>
    <row r="965" spans="1:75" ht="13.5" customHeight="1">
      <c r="A965" s="179"/>
      <c r="B965" s="179"/>
      <c r="C965" s="179"/>
      <c r="D965" s="179"/>
      <c r="E965" s="179"/>
      <c r="F965" s="179"/>
      <c r="G965" s="179"/>
      <c r="H965" s="179"/>
      <c r="I965" s="179"/>
      <c r="J965" s="179"/>
      <c r="K965" s="179"/>
      <c r="L965" s="179"/>
      <c r="M965" s="179"/>
      <c r="N965" s="180"/>
      <c r="O965" s="180"/>
      <c r="P965" s="180"/>
      <c r="Q965" s="179"/>
      <c r="R965" s="179"/>
      <c r="S965" s="179"/>
      <c r="T965" s="179"/>
      <c r="U965" s="182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79"/>
      <c r="AW965" s="179"/>
      <c r="AX965" s="179"/>
      <c r="AY965" s="179"/>
      <c r="AZ965" s="179"/>
      <c r="BA965" s="179"/>
      <c r="BB965" s="179"/>
      <c r="BC965" s="179"/>
      <c r="BD965" s="179"/>
      <c r="BE965" s="179"/>
      <c r="BF965" s="179"/>
      <c r="BG965" s="179"/>
      <c r="BH965" s="179"/>
      <c r="BI965" s="179"/>
      <c r="BJ965" s="179"/>
      <c r="BK965" s="179"/>
      <c r="BL965" s="179"/>
      <c r="BM965" s="179"/>
      <c r="BN965" s="179"/>
      <c r="BO965" s="179"/>
      <c r="BP965" s="179"/>
      <c r="BQ965" s="179"/>
      <c r="BR965" s="179"/>
      <c r="BS965" s="179"/>
      <c r="BT965" s="179"/>
      <c r="BU965" s="179"/>
      <c r="BV965" s="179"/>
      <c r="BW965" s="179"/>
    </row>
    <row r="966" spans="1:75" ht="13.5" customHeight="1">
      <c r="A966" s="179"/>
      <c r="B966" s="179"/>
      <c r="C966" s="179"/>
      <c r="D966" s="179"/>
      <c r="E966" s="179"/>
      <c r="F966" s="179"/>
      <c r="G966" s="179"/>
      <c r="H966" s="179"/>
      <c r="I966" s="179"/>
      <c r="J966" s="179"/>
      <c r="K966" s="179"/>
      <c r="L966" s="179"/>
      <c r="M966" s="179"/>
      <c r="N966" s="180"/>
      <c r="O966" s="180"/>
      <c r="P966" s="180"/>
      <c r="Q966" s="179"/>
      <c r="R966" s="179"/>
      <c r="S966" s="179"/>
      <c r="T966" s="179"/>
      <c r="U966" s="182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79"/>
      <c r="AW966" s="179"/>
      <c r="AX966" s="179"/>
      <c r="AY966" s="179"/>
      <c r="AZ966" s="179"/>
      <c r="BA966" s="179"/>
      <c r="BB966" s="179"/>
      <c r="BC966" s="179"/>
      <c r="BD966" s="179"/>
      <c r="BE966" s="179"/>
      <c r="BF966" s="179"/>
      <c r="BG966" s="179"/>
      <c r="BH966" s="179"/>
      <c r="BI966" s="179"/>
      <c r="BJ966" s="179"/>
      <c r="BK966" s="179"/>
      <c r="BL966" s="179"/>
      <c r="BM966" s="179"/>
      <c r="BN966" s="179"/>
      <c r="BO966" s="179"/>
      <c r="BP966" s="179"/>
      <c r="BQ966" s="179"/>
      <c r="BR966" s="179"/>
      <c r="BS966" s="179"/>
      <c r="BT966" s="179"/>
      <c r="BU966" s="179"/>
      <c r="BV966" s="179"/>
      <c r="BW966" s="179"/>
    </row>
    <row r="967" spans="1:75" ht="13.5" customHeight="1">
      <c r="A967" s="179"/>
      <c r="B967" s="179"/>
      <c r="C967" s="179"/>
      <c r="D967" s="179"/>
      <c r="E967" s="179"/>
      <c r="F967" s="179"/>
      <c r="G967" s="179"/>
      <c r="H967" s="179"/>
      <c r="I967" s="179"/>
      <c r="J967" s="179"/>
      <c r="K967" s="179"/>
      <c r="L967" s="179"/>
      <c r="M967" s="179"/>
      <c r="N967" s="180"/>
      <c r="O967" s="180"/>
      <c r="P967" s="180"/>
      <c r="Q967" s="179"/>
      <c r="R967" s="179"/>
      <c r="S967" s="179"/>
      <c r="T967" s="179"/>
      <c r="U967" s="182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79"/>
      <c r="AW967" s="179"/>
      <c r="AX967" s="179"/>
      <c r="AY967" s="179"/>
      <c r="AZ967" s="179"/>
      <c r="BA967" s="179"/>
      <c r="BB967" s="179"/>
      <c r="BC967" s="179"/>
      <c r="BD967" s="179"/>
      <c r="BE967" s="179"/>
      <c r="BF967" s="179"/>
      <c r="BG967" s="179"/>
      <c r="BH967" s="179"/>
      <c r="BI967" s="179"/>
      <c r="BJ967" s="179"/>
      <c r="BK967" s="179"/>
      <c r="BL967" s="179"/>
      <c r="BM967" s="179"/>
      <c r="BN967" s="179"/>
      <c r="BO967" s="179"/>
      <c r="BP967" s="179"/>
      <c r="BQ967" s="179"/>
      <c r="BR967" s="179"/>
      <c r="BS967" s="179"/>
      <c r="BT967" s="179"/>
      <c r="BU967" s="179"/>
      <c r="BV967" s="179"/>
      <c r="BW967" s="179"/>
    </row>
    <row r="968" spans="1:75" ht="13.5" customHeight="1">
      <c r="A968" s="179"/>
      <c r="B968" s="179"/>
      <c r="C968" s="179"/>
      <c r="D968" s="179"/>
      <c r="E968" s="179"/>
      <c r="F968" s="179"/>
      <c r="G968" s="179"/>
      <c r="H968" s="179"/>
      <c r="I968" s="179"/>
      <c r="J968" s="179"/>
      <c r="K968" s="179"/>
      <c r="L968" s="179"/>
      <c r="M968" s="179"/>
      <c r="N968" s="180"/>
      <c r="O968" s="180"/>
      <c r="P968" s="180"/>
      <c r="Q968" s="179"/>
      <c r="R968" s="179"/>
      <c r="S968" s="179"/>
      <c r="T968" s="179"/>
      <c r="U968" s="182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79"/>
      <c r="AW968" s="179"/>
      <c r="AX968" s="179"/>
      <c r="AY968" s="179"/>
      <c r="AZ968" s="179"/>
      <c r="BA968" s="179"/>
      <c r="BB968" s="179"/>
      <c r="BC968" s="179"/>
      <c r="BD968" s="179"/>
      <c r="BE968" s="179"/>
      <c r="BF968" s="179"/>
      <c r="BG968" s="179"/>
      <c r="BH968" s="179"/>
      <c r="BI968" s="179"/>
      <c r="BJ968" s="179"/>
      <c r="BK968" s="179"/>
      <c r="BL968" s="179"/>
      <c r="BM968" s="179"/>
      <c r="BN968" s="179"/>
      <c r="BO968" s="179"/>
      <c r="BP968" s="179"/>
      <c r="BQ968" s="179"/>
      <c r="BR968" s="179"/>
      <c r="BS968" s="179"/>
      <c r="BT968" s="179"/>
      <c r="BU968" s="179"/>
      <c r="BV968" s="179"/>
      <c r="BW968" s="179"/>
    </row>
    <row r="969" spans="1:75" ht="13.5" customHeight="1">
      <c r="A969" s="179"/>
      <c r="B969" s="179"/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  <c r="M969" s="179"/>
      <c r="N969" s="180"/>
      <c r="O969" s="180"/>
      <c r="P969" s="180"/>
      <c r="Q969" s="179"/>
      <c r="R969" s="179"/>
      <c r="S969" s="179"/>
      <c r="T969" s="179"/>
      <c r="U969" s="182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79"/>
      <c r="AW969" s="179"/>
      <c r="AX969" s="179"/>
      <c r="AY969" s="179"/>
      <c r="AZ969" s="179"/>
      <c r="BA969" s="179"/>
      <c r="BB969" s="179"/>
      <c r="BC969" s="179"/>
      <c r="BD969" s="179"/>
      <c r="BE969" s="179"/>
      <c r="BF969" s="179"/>
      <c r="BG969" s="179"/>
      <c r="BH969" s="179"/>
      <c r="BI969" s="179"/>
      <c r="BJ969" s="179"/>
      <c r="BK969" s="179"/>
      <c r="BL969" s="179"/>
      <c r="BM969" s="179"/>
      <c r="BN969" s="179"/>
      <c r="BO969" s="179"/>
      <c r="BP969" s="179"/>
      <c r="BQ969" s="179"/>
      <c r="BR969" s="179"/>
      <c r="BS969" s="179"/>
      <c r="BT969" s="179"/>
      <c r="BU969" s="179"/>
      <c r="BV969" s="179"/>
      <c r="BW969" s="179"/>
    </row>
    <row r="970" spans="1:75" ht="13.5" customHeight="1">
      <c r="A970" s="179"/>
      <c r="B970" s="179"/>
      <c r="C970" s="179"/>
      <c r="D970" s="179"/>
      <c r="E970" s="179"/>
      <c r="F970" s="179"/>
      <c r="G970" s="179"/>
      <c r="H970" s="179"/>
      <c r="I970" s="179"/>
      <c r="J970" s="179"/>
      <c r="K970" s="179"/>
      <c r="L970" s="179"/>
      <c r="M970" s="179"/>
      <c r="N970" s="180"/>
      <c r="O970" s="180"/>
      <c r="P970" s="180"/>
      <c r="Q970" s="179"/>
      <c r="R970" s="179"/>
      <c r="S970" s="179"/>
      <c r="T970" s="179"/>
      <c r="U970" s="182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79"/>
      <c r="AW970" s="179"/>
      <c r="AX970" s="179"/>
      <c r="AY970" s="179"/>
      <c r="AZ970" s="179"/>
      <c r="BA970" s="179"/>
      <c r="BB970" s="179"/>
      <c r="BC970" s="179"/>
      <c r="BD970" s="179"/>
      <c r="BE970" s="179"/>
      <c r="BF970" s="179"/>
      <c r="BG970" s="179"/>
      <c r="BH970" s="179"/>
      <c r="BI970" s="179"/>
      <c r="BJ970" s="179"/>
      <c r="BK970" s="179"/>
      <c r="BL970" s="179"/>
      <c r="BM970" s="179"/>
      <c r="BN970" s="179"/>
      <c r="BO970" s="179"/>
      <c r="BP970" s="179"/>
      <c r="BQ970" s="179"/>
      <c r="BR970" s="179"/>
      <c r="BS970" s="179"/>
      <c r="BT970" s="179"/>
      <c r="BU970" s="179"/>
      <c r="BV970" s="179"/>
      <c r="BW970" s="179"/>
    </row>
    <row r="971" spans="1:75" ht="13.5" customHeight="1">
      <c r="A971" s="179"/>
      <c r="B971" s="179"/>
      <c r="C971" s="179"/>
      <c r="D971" s="179"/>
      <c r="E971" s="179"/>
      <c r="F971" s="179"/>
      <c r="G971" s="179"/>
      <c r="H971" s="179"/>
      <c r="I971" s="179"/>
      <c r="J971" s="179"/>
      <c r="K971" s="179"/>
      <c r="L971" s="179"/>
      <c r="M971" s="179"/>
      <c r="N971" s="180"/>
      <c r="O971" s="180"/>
      <c r="P971" s="180"/>
      <c r="Q971" s="179"/>
      <c r="R971" s="179"/>
      <c r="S971" s="179"/>
      <c r="T971" s="179"/>
      <c r="U971" s="182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79"/>
      <c r="AW971" s="179"/>
      <c r="AX971" s="179"/>
      <c r="AY971" s="179"/>
      <c r="AZ971" s="179"/>
      <c r="BA971" s="179"/>
      <c r="BB971" s="179"/>
      <c r="BC971" s="179"/>
      <c r="BD971" s="179"/>
      <c r="BE971" s="179"/>
      <c r="BF971" s="179"/>
      <c r="BG971" s="179"/>
      <c r="BH971" s="179"/>
      <c r="BI971" s="179"/>
      <c r="BJ971" s="179"/>
      <c r="BK971" s="179"/>
      <c r="BL971" s="179"/>
      <c r="BM971" s="179"/>
      <c r="BN971" s="179"/>
      <c r="BO971" s="179"/>
      <c r="BP971" s="179"/>
      <c r="BQ971" s="179"/>
      <c r="BR971" s="179"/>
      <c r="BS971" s="179"/>
      <c r="BT971" s="179"/>
      <c r="BU971" s="179"/>
      <c r="BV971" s="179"/>
      <c r="BW971" s="179"/>
    </row>
    <row r="972" spans="1:75" ht="13.5" customHeight="1">
      <c r="A972" s="179"/>
      <c r="B972" s="179"/>
      <c r="C972" s="179"/>
      <c r="D972" s="179"/>
      <c r="E972" s="179"/>
      <c r="F972" s="179"/>
      <c r="G972" s="179"/>
      <c r="H972" s="179"/>
      <c r="I972" s="179"/>
      <c r="J972" s="179"/>
      <c r="K972" s="179"/>
      <c r="L972" s="179"/>
      <c r="M972" s="179"/>
      <c r="N972" s="180"/>
      <c r="O972" s="180"/>
      <c r="P972" s="180"/>
      <c r="Q972" s="179"/>
      <c r="R972" s="179"/>
      <c r="S972" s="179"/>
      <c r="T972" s="179"/>
      <c r="U972" s="182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79"/>
      <c r="AW972" s="179"/>
      <c r="AX972" s="179"/>
      <c r="AY972" s="179"/>
      <c r="AZ972" s="179"/>
      <c r="BA972" s="179"/>
      <c r="BB972" s="179"/>
      <c r="BC972" s="179"/>
      <c r="BD972" s="179"/>
      <c r="BE972" s="179"/>
      <c r="BF972" s="179"/>
      <c r="BG972" s="179"/>
      <c r="BH972" s="179"/>
      <c r="BI972" s="179"/>
      <c r="BJ972" s="179"/>
      <c r="BK972" s="179"/>
      <c r="BL972" s="179"/>
      <c r="BM972" s="179"/>
      <c r="BN972" s="179"/>
      <c r="BO972" s="179"/>
      <c r="BP972" s="179"/>
      <c r="BQ972" s="179"/>
      <c r="BR972" s="179"/>
      <c r="BS972" s="179"/>
      <c r="BT972" s="179"/>
      <c r="BU972" s="179"/>
      <c r="BV972" s="179"/>
      <c r="BW972" s="179"/>
    </row>
    <row r="973" spans="1:75" ht="13.5" customHeight="1">
      <c r="A973" s="179"/>
      <c r="B973" s="179"/>
      <c r="C973" s="179"/>
      <c r="D973" s="179"/>
      <c r="E973" s="179"/>
      <c r="F973" s="179"/>
      <c r="G973" s="179"/>
      <c r="H973" s="179"/>
      <c r="I973" s="179"/>
      <c r="J973" s="179"/>
      <c r="K973" s="179"/>
      <c r="L973" s="179"/>
      <c r="M973" s="179"/>
      <c r="N973" s="180"/>
      <c r="O973" s="180"/>
      <c r="P973" s="180"/>
      <c r="Q973" s="179"/>
      <c r="R973" s="179"/>
      <c r="S973" s="179"/>
      <c r="T973" s="179"/>
      <c r="U973" s="182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79"/>
      <c r="AW973" s="179"/>
      <c r="AX973" s="179"/>
      <c r="AY973" s="179"/>
      <c r="AZ973" s="179"/>
      <c r="BA973" s="179"/>
      <c r="BB973" s="179"/>
      <c r="BC973" s="179"/>
      <c r="BD973" s="179"/>
      <c r="BE973" s="179"/>
      <c r="BF973" s="179"/>
      <c r="BG973" s="179"/>
      <c r="BH973" s="179"/>
      <c r="BI973" s="179"/>
      <c r="BJ973" s="179"/>
      <c r="BK973" s="179"/>
      <c r="BL973" s="179"/>
      <c r="BM973" s="179"/>
      <c r="BN973" s="179"/>
      <c r="BO973" s="179"/>
      <c r="BP973" s="179"/>
      <c r="BQ973" s="179"/>
      <c r="BR973" s="179"/>
      <c r="BS973" s="179"/>
      <c r="BT973" s="179"/>
      <c r="BU973" s="179"/>
      <c r="BV973" s="179"/>
      <c r="BW973" s="179"/>
    </row>
    <row r="974" spans="1:75" ht="13.5" customHeight="1">
      <c r="A974" s="179"/>
      <c r="B974" s="179"/>
      <c r="C974" s="179"/>
      <c r="D974" s="179"/>
      <c r="E974" s="179"/>
      <c r="F974" s="179"/>
      <c r="G974" s="179"/>
      <c r="H974" s="179"/>
      <c r="I974" s="179"/>
      <c r="J974" s="179"/>
      <c r="K974" s="179"/>
      <c r="L974" s="179"/>
      <c r="M974" s="179"/>
      <c r="N974" s="180"/>
      <c r="O974" s="180"/>
      <c r="P974" s="180"/>
      <c r="Q974" s="179"/>
      <c r="R974" s="179"/>
      <c r="S974" s="179"/>
      <c r="T974" s="179"/>
      <c r="U974" s="182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179"/>
      <c r="AU974" s="179"/>
      <c r="AV974" s="179"/>
      <c r="AW974" s="179"/>
      <c r="AX974" s="179"/>
      <c r="AY974" s="179"/>
      <c r="AZ974" s="179"/>
      <c r="BA974" s="179"/>
      <c r="BB974" s="179"/>
      <c r="BC974" s="179"/>
      <c r="BD974" s="179"/>
      <c r="BE974" s="179"/>
      <c r="BF974" s="179"/>
      <c r="BG974" s="179"/>
      <c r="BH974" s="179"/>
      <c r="BI974" s="179"/>
      <c r="BJ974" s="179"/>
      <c r="BK974" s="179"/>
      <c r="BL974" s="179"/>
      <c r="BM974" s="179"/>
      <c r="BN974" s="179"/>
      <c r="BO974" s="179"/>
      <c r="BP974" s="179"/>
      <c r="BQ974" s="179"/>
      <c r="BR974" s="179"/>
      <c r="BS974" s="179"/>
      <c r="BT974" s="179"/>
      <c r="BU974" s="179"/>
      <c r="BV974" s="179"/>
      <c r="BW974" s="179"/>
    </row>
    <row r="975" spans="1:75" ht="13.5" customHeight="1">
      <c r="A975" s="179"/>
      <c r="B975" s="179"/>
      <c r="C975" s="179"/>
      <c r="D975" s="179"/>
      <c r="E975" s="179"/>
      <c r="F975" s="179"/>
      <c r="G975" s="179"/>
      <c r="H975" s="179"/>
      <c r="I975" s="179"/>
      <c r="J975" s="179"/>
      <c r="K975" s="179"/>
      <c r="L975" s="179"/>
      <c r="M975" s="179"/>
      <c r="N975" s="180"/>
      <c r="O975" s="180"/>
      <c r="P975" s="180"/>
      <c r="Q975" s="179"/>
      <c r="R975" s="179"/>
      <c r="S975" s="179"/>
      <c r="T975" s="179"/>
      <c r="U975" s="182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  <c r="AZ975" s="179"/>
      <c r="BA975" s="179"/>
      <c r="BB975" s="179"/>
      <c r="BC975" s="179"/>
      <c r="BD975" s="179"/>
      <c r="BE975" s="179"/>
      <c r="BF975" s="179"/>
      <c r="BG975" s="179"/>
      <c r="BH975" s="179"/>
      <c r="BI975" s="179"/>
      <c r="BJ975" s="179"/>
      <c r="BK975" s="179"/>
      <c r="BL975" s="179"/>
      <c r="BM975" s="179"/>
      <c r="BN975" s="179"/>
      <c r="BO975" s="179"/>
      <c r="BP975" s="179"/>
      <c r="BQ975" s="179"/>
      <c r="BR975" s="179"/>
      <c r="BS975" s="179"/>
      <c r="BT975" s="179"/>
      <c r="BU975" s="179"/>
      <c r="BV975" s="179"/>
      <c r="BW975" s="179"/>
    </row>
    <row r="976" spans="1:75" ht="13.5" customHeight="1">
      <c r="A976" s="179"/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79"/>
      <c r="M976" s="179"/>
      <c r="N976" s="180"/>
      <c r="O976" s="180"/>
      <c r="P976" s="180"/>
      <c r="Q976" s="179"/>
      <c r="R976" s="179"/>
      <c r="S976" s="179"/>
      <c r="T976" s="179"/>
      <c r="U976" s="182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  <c r="AZ976" s="179"/>
      <c r="BA976" s="179"/>
      <c r="BB976" s="179"/>
      <c r="BC976" s="179"/>
      <c r="BD976" s="179"/>
      <c r="BE976" s="179"/>
      <c r="BF976" s="179"/>
      <c r="BG976" s="179"/>
      <c r="BH976" s="179"/>
      <c r="BI976" s="179"/>
      <c r="BJ976" s="179"/>
      <c r="BK976" s="179"/>
      <c r="BL976" s="179"/>
      <c r="BM976" s="179"/>
      <c r="BN976" s="179"/>
      <c r="BO976" s="179"/>
      <c r="BP976" s="179"/>
      <c r="BQ976" s="179"/>
      <c r="BR976" s="179"/>
      <c r="BS976" s="179"/>
      <c r="BT976" s="179"/>
      <c r="BU976" s="179"/>
      <c r="BV976" s="179"/>
      <c r="BW976" s="179"/>
    </row>
    <row r="977" spans="1:75" ht="13.5" customHeight="1">
      <c r="A977" s="179"/>
      <c r="B977" s="179"/>
      <c r="C977" s="179"/>
      <c r="D977" s="179"/>
      <c r="E977" s="179"/>
      <c r="F977" s="179"/>
      <c r="G977" s="179"/>
      <c r="H977" s="179"/>
      <c r="I977" s="179"/>
      <c r="J977" s="179"/>
      <c r="K977" s="179"/>
      <c r="L977" s="179"/>
      <c r="M977" s="179"/>
      <c r="N977" s="180"/>
      <c r="O977" s="180"/>
      <c r="P977" s="180"/>
      <c r="Q977" s="179"/>
      <c r="R977" s="179"/>
      <c r="S977" s="179"/>
      <c r="T977" s="179"/>
      <c r="U977" s="182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79"/>
      <c r="BB977" s="179"/>
      <c r="BC977" s="179"/>
      <c r="BD977" s="179"/>
      <c r="BE977" s="179"/>
      <c r="BF977" s="179"/>
      <c r="BG977" s="179"/>
      <c r="BH977" s="179"/>
      <c r="BI977" s="179"/>
      <c r="BJ977" s="179"/>
      <c r="BK977" s="179"/>
      <c r="BL977" s="179"/>
      <c r="BM977" s="179"/>
      <c r="BN977" s="179"/>
      <c r="BO977" s="179"/>
      <c r="BP977" s="179"/>
      <c r="BQ977" s="179"/>
      <c r="BR977" s="179"/>
      <c r="BS977" s="179"/>
      <c r="BT977" s="179"/>
      <c r="BU977" s="179"/>
      <c r="BV977" s="179"/>
      <c r="BW977" s="179"/>
    </row>
    <row r="978" spans="1:75" ht="13.5" customHeight="1">
      <c r="A978" s="179"/>
      <c r="B978" s="179"/>
      <c r="C978" s="179"/>
      <c r="D978" s="179"/>
      <c r="E978" s="179"/>
      <c r="F978" s="179"/>
      <c r="G978" s="179"/>
      <c r="H978" s="179"/>
      <c r="I978" s="179"/>
      <c r="J978" s="179"/>
      <c r="K978" s="179"/>
      <c r="L978" s="179"/>
      <c r="M978" s="179"/>
      <c r="N978" s="180"/>
      <c r="O978" s="180"/>
      <c r="P978" s="180"/>
      <c r="Q978" s="179"/>
      <c r="R978" s="179"/>
      <c r="S978" s="179"/>
      <c r="T978" s="179"/>
      <c r="U978" s="182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79"/>
      <c r="BB978" s="179"/>
      <c r="BC978" s="179"/>
      <c r="BD978" s="179"/>
      <c r="BE978" s="179"/>
      <c r="BF978" s="179"/>
      <c r="BG978" s="179"/>
      <c r="BH978" s="179"/>
      <c r="BI978" s="179"/>
      <c r="BJ978" s="179"/>
      <c r="BK978" s="179"/>
      <c r="BL978" s="179"/>
      <c r="BM978" s="179"/>
      <c r="BN978" s="179"/>
      <c r="BO978" s="179"/>
      <c r="BP978" s="179"/>
      <c r="BQ978" s="179"/>
      <c r="BR978" s="179"/>
      <c r="BS978" s="179"/>
      <c r="BT978" s="179"/>
      <c r="BU978" s="179"/>
      <c r="BV978" s="179"/>
      <c r="BW978" s="179"/>
    </row>
    <row r="979" spans="1:75" ht="13.5" customHeight="1">
      <c r="A979" s="179"/>
      <c r="B979" s="179"/>
      <c r="C979" s="179"/>
      <c r="D979" s="179"/>
      <c r="E979" s="179"/>
      <c r="F979" s="179"/>
      <c r="G979" s="179"/>
      <c r="H979" s="179"/>
      <c r="I979" s="179"/>
      <c r="J979" s="179"/>
      <c r="K979" s="179"/>
      <c r="L979" s="179"/>
      <c r="M979" s="179"/>
      <c r="N979" s="180"/>
      <c r="O979" s="180"/>
      <c r="P979" s="180"/>
      <c r="Q979" s="179"/>
      <c r="R979" s="179"/>
      <c r="S979" s="179"/>
      <c r="T979" s="179"/>
      <c r="U979" s="182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179"/>
      <c r="AU979" s="179"/>
      <c r="AV979" s="179"/>
      <c r="AW979" s="179"/>
      <c r="AX979" s="179"/>
      <c r="AY979" s="179"/>
      <c r="AZ979" s="179"/>
      <c r="BA979" s="179"/>
      <c r="BB979" s="179"/>
      <c r="BC979" s="179"/>
      <c r="BD979" s="179"/>
      <c r="BE979" s="179"/>
      <c r="BF979" s="179"/>
      <c r="BG979" s="179"/>
      <c r="BH979" s="179"/>
      <c r="BI979" s="179"/>
      <c r="BJ979" s="179"/>
      <c r="BK979" s="179"/>
      <c r="BL979" s="179"/>
      <c r="BM979" s="179"/>
      <c r="BN979" s="179"/>
      <c r="BO979" s="179"/>
      <c r="BP979" s="179"/>
      <c r="BQ979" s="179"/>
      <c r="BR979" s="179"/>
      <c r="BS979" s="179"/>
      <c r="BT979" s="179"/>
      <c r="BU979" s="179"/>
      <c r="BV979" s="179"/>
      <c r="BW979" s="179"/>
    </row>
    <row r="980" spans="1:75" ht="13.5" customHeight="1">
      <c r="A980" s="179"/>
      <c r="B980" s="179"/>
      <c r="C980" s="179"/>
      <c r="D980" s="179"/>
      <c r="E980" s="179"/>
      <c r="F980" s="179"/>
      <c r="G980" s="179"/>
      <c r="H980" s="179"/>
      <c r="I980" s="179"/>
      <c r="J980" s="179"/>
      <c r="K980" s="179"/>
      <c r="L980" s="179"/>
      <c r="M980" s="179"/>
      <c r="N980" s="180"/>
      <c r="O980" s="180"/>
      <c r="P980" s="180"/>
      <c r="Q980" s="179"/>
      <c r="R980" s="179"/>
      <c r="S980" s="179"/>
      <c r="T980" s="179"/>
      <c r="U980" s="182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79"/>
      <c r="BB980" s="179"/>
      <c r="BC980" s="179"/>
      <c r="BD980" s="179"/>
      <c r="BE980" s="179"/>
      <c r="BF980" s="179"/>
      <c r="BG980" s="179"/>
      <c r="BH980" s="179"/>
      <c r="BI980" s="179"/>
      <c r="BJ980" s="179"/>
      <c r="BK980" s="179"/>
      <c r="BL980" s="179"/>
      <c r="BM980" s="179"/>
      <c r="BN980" s="179"/>
      <c r="BO980" s="179"/>
      <c r="BP980" s="179"/>
      <c r="BQ980" s="179"/>
      <c r="BR980" s="179"/>
      <c r="BS980" s="179"/>
      <c r="BT980" s="179"/>
      <c r="BU980" s="179"/>
      <c r="BV980" s="179"/>
      <c r="BW980" s="179"/>
    </row>
    <row r="981" spans="1:75" ht="13.5" customHeight="1">
      <c r="A981" s="179"/>
      <c r="B981" s="179"/>
      <c r="C981" s="179"/>
      <c r="D981" s="179"/>
      <c r="E981" s="179"/>
      <c r="F981" s="179"/>
      <c r="G981" s="179"/>
      <c r="H981" s="179"/>
      <c r="I981" s="179"/>
      <c r="J981" s="179"/>
      <c r="K981" s="179"/>
      <c r="L981" s="179"/>
      <c r="M981" s="179"/>
      <c r="N981" s="180"/>
      <c r="O981" s="180"/>
      <c r="P981" s="180"/>
      <c r="Q981" s="179"/>
      <c r="R981" s="179"/>
      <c r="S981" s="179"/>
      <c r="T981" s="179"/>
      <c r="U981" s="182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79"/>
      <c r="BB981" s="179"/>
      <c r="BC981" s="179"/>
      <c r="BD981" s="179"/>
      <c r="BE981" s="179"/>
      <c r="BF981" s="179"/>
      <c r="BG981" s="179"/>
      <c r="BH981" s="179"/>
      <c r="BI981" s="179"/>
      <c r="BJ981" s="179"/>
      <c r="BK981" s="179"/>
      <c r="BL981" s="179"/>
      <c r="BM981" s="179"/>
      <c r="BN981" s="179"/>
      <c r="BO981" s="179"/>
      <c r="BP981" s="179"/>
      <c r="BQ981" s="179"/>
      <c r="BR981" s="179"/>
      <c r="BS981" s="179"/>
      <c r="BT981" s="179"/>
      <c r="BU981" s="179"/>
      <c r="BV981" s="179"/>
      <c r="BW981" s="179"/>
    </row>
    <row r="982" spans="1:75" ht="13.5" customHeight="1">
      <c r="A982" s="179"/>
      <c r="B982" s="179"/>
      <c r="C982" s="179"/>
      <c r="D982" s="179"/>
      <c r="E982" s="179"/>
      <c r="F982" s="179"/>
      <c r="G982" s="179"/>
      <c r="H982" s="179"/>
      <c r="I982" s="179"/>
      <c r="J982" s="179"/>
      <c r="K982" s="179"/>
      <c r="L982" s="179"/>
      <c r="M982" s="179"/>
      <c r="N982" s="180"/>
      <c r="O982" s="180"/>
      <c r="P982" s="180"/>
      <c r="Q982" s="179"/>
      <c r="R982" s="179"/>
      <c r="S982" s="179"/>
      <c r="T982" s="179"/>
      <c r="U982" s="182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  <c r="AZ982" s="179"/>
      <c r="BA982" s="179"/>
      <c r="BB982" s="179"/>
      <c r="BC982" s="179"/>
      <c r="BD982" s="179"/>
      <c r="BE982" s="179"/>
      <c r="BF982" s="179"/>
      <c r="BG982" s="179"/>
      <c r="BH982" s="179"/>
      <c r="BI982" s="179"/>
      <c r="BJ982" s="179"/>
      <c r="BK982" s="179"/>
      <c r="BL982" s="179"/>
      <c r="BM982" s="179"/>
      <c r="BN982" s="179"/>
      <c r="BO982" s="179"/>
      <c r="BP982" s="179"/>
      <c r="BQ982" s="179"/>
      <c r="BR982" s="179"/>
      <c r="BS982" s="179"/>
      <c r="BT982" s="179"/>
      <c r="BU982" s="179"/>
      <c r="BV982" s="179"/>
      <c r="BW982" s="179"/>
    </row>
    <row r="983" spans="1:75" ht="13.5" customHeight="1">
      <c r="A983" s="179"/>
      <c r="B983" s="179"/>
      <c r="C983" s="179"/>
      <c r="D983" s="179"/>
      <c r="E983" s="179"/>
      <c r="F983" s="179"/>
      <c r="G983" s="179"/>
      <c r="H983" s="179"/>
      <c r="I983" s="179"/>
      <c r="J983" s="179"/>
      <c r="K983" s="179"/>
      <c r="L983" s="179"/>
      <c r="M983" s="179"/>
      <c r="N983" s="180"/>
      <c r="O983" s="180"/>
      <c r="P983" s="180"/>
      <c r="Q983" s="179"/>
      <c r="R983" s="179"/>
      <c r="S983" s="179"/>
      <c r="T983" s="179"/>
      <c r="U983" s="182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79"/>
      <c r="AW983" s="179"/>
      <c r="AX983" s="179"/>
      <c r="AY983" s="179"/>
      <c r="AZ983" s="179"/>
      <c r="BA983" s="179"/>
      <c r="BB983" s="179"/>
      <c r="BC983" s="179"/>
      <c r="BD983" s="179"/>
      <c r="BE983" s="179"/>
      <c r="BF983" s="179"/>
      <c r="BG983" s="179"/>
      <c r="BH983" s="179"/>
      <c r="BI983" s="179"/>
      <c r="BJ983" s="179"/>
      <c r="BK983" s="179"/>
      <c r="BL983" s="179"/>
      <c r="BM983" s="179"/>
      <c r="BN983" s="179"/>
      <c r="BO983" s="179"/>
      <c r="BP983" s="179"/>
      <c r="BQ983" s="179"/>
      <c r="BR983" s="179"/>
      <c r="BS983" s="179"/>
      <c r="BT983" s="179"/>
      <c r="BU983" s="179"/>
      <c r="BV983" s="179"/>
      <c r="BW983" s="179"/>
    </row>
    <row r="984" spans="1:75" ht="13.5" customHeight="1">
      <c r="A984" s="179"/>
      <c r="B984" s="179"/>
      <c r="C984" s="179"/>
      <c r="D984" s="179"/>
      <c r="E984" s="179"/>
      <c r="F984" s="179"/>
      <c r="G984" s="179"/>
      <c r="H984" s="179"/>
      <c r="I984" s="179"/>
      <c r="J984" s="179"/>
      <c r="K984" s="179"/>
      <c r="L984" s="179"/>
      <c r="M984" s="179"/>
      <c r="N984" s="180"/>
      <c r="O984" s="180"/>
      <c r="P984" s="180"/>
      <c r="Q984" s="179"/>
      <c r="R984" s="179"/>
      <c r="S984" s="179"/>
      <c r="T984" s="179"/>
      <c r="U984" s="182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79"/>
      <c r="AW984" s="179"/>
      <c r="AX984" s="179"/>
      <c r="AY984" s="179"/>
      <c r="AZ984" s="179"/>
      <c r="BA984" s="179"/>
      <c r="BB984" s="179"/>
      <c r="BC984" s="179"/>
      <c r="BD984" s="179"/>
      <c r="BE984" s="179"/>
      <c r="BF984" s="179"/>
      <c r="BG984" s="179"/>
      <c r="BH984" s="179"/>
      <c r="BI984" s="179"/>
      <c r="BJ984" s="179"/>
      <c r="BK984" s="179"/>
      <c r="BL984" s="179"/>
      <c r="BM984" s="179"/>
      <c r="BN984" s="179"/>
      <c r="BO984" s="179"/>
      <c r="BP984" s="179"/>
      <c r="BQ984" s="179"/>
      <c r="BR984" s="179"/>
      <c r="BS984" s="179"/>
      <c r="BT984" s="179"/>
      <c r="BU984" s="179"/>
      <c r="BV984" s="179"/>
      <c r="BW984" s="179"/>
    </row>
    <row r="985" spans="1:75" ht="13.5" customHeight="1">
      <c r="A985" s="179"/>
      <c r="B985" s="179"/>
      <c r="C985" s="179"/>
      <c r="D985" s="179"/>
      <c r="E985" s="179"/>
      <c r="F985" s="179"/>
      <c r="G985" s="179"/>
      <c r="H985" s="179"/>
      <c r="I985" s="179"/>
      <c r="J985" s="179"/>
      <c r="K985" s="179"/>
      <c r="L985" s="179"/>
      <c r="M985" s="179"/>
      <c r="N985" s="180"/>
      <c r="O985" s="180"/>
      <c r="P985" s="180"/>
      <c r="Q985" s="179"/>
      <c r="R985" s="179"/>
      <c r="S985" s="179"/>
      <c r="T985" s="179"/>
      <c r="U985" s="182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79"/>
      <c r="AW985" s="179"/>
      <c r="AX985" s="179"/>
      <c r="AY985" s="179"/>
      <c r="AZ985" s="179"/>
      <c r="BA985" s="179"/>
      <c r="BB985" s="179"/>
      <c r="BC985" s="179"/>
      <c r="BD985" s="179"/>
      <c r="BE985" s="179"/>
      <c r="BF985" s="179"/>
      <c r="BG985" s="179"/>
      <c r="BH985" s="179"/>
      <c r="BI985" s="179"/>
      <c r="BJ985" s="179"/>
      <c r="BK985" s="179"/>
      <c r="BL985" s="179"/>
      <c r="BM985" s="179"/>
      <c r="BN985" s="179"/>
      <c r="BO985" s="179"/>
      <c r="BP985" s="179"/>
      <c r="BQ985" s="179"/>
      <c r="BR985" s="179"/>
      <c r="BS985" s="179"/>
      <c r="BT985" s="179"/>
      <c r="BU985" s="179"/>
      <c r="BV985" s="179"/>
      <c r="BW985" s="179"/>
    </row>
    <row r="986" spans="1:75" ht="13.5" customHeight="1">
      <c r="A986" s="179"/>
      <c r="B986" s="179"/>
      <c r="C986" s="179"/>
      <c r="D986" s="179"/>
      <c r="E986" s="179"/>
      <c r="F986" s="179"/>
      <c r="G986" s="179"/>
      <c r="H986" s="179"/>
      <c r="I986" s="179"/>
      <c r="J986" s="179"/>
      <c r="K986" s="179"/>
      <c r="L986" s="179"/>
      <c r="M986" s="179"/>
      <c r="N986" s="180"/>
      <c r="O986" s="180"/>
      <c r="P986" s="180"/>
      <c r="Q986" s="179"/>
      <c r="R986" s="179"/>
      <c r="S986" s="179"/>
      <c r="T986" s="179"/>
      <c r="U986" s="182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79"/>
      <c r="AW986" s="179"/>
      <c r="AX986" s="179"/>
      <c r="AY986" s="179"/>
      <c r="AZ986" s="179"/>
      <c r="BA986" s="179"/>
      <c r="BB986" s="179"/>
      <c r="BC986" s="179"/>
      <c r="BD986" s="179"/>
      <c r="BE986" s="179"/>
      <c r="BF986" s="179"/>
      <c r="BG986" s="179"/>
      <c r="BH986" s="179"/>
      <c r="BI986" s="179"/>
      <c r="BJ986" s="179"/>
      <c r="BK986" s="179"/>
      <c r="BL986" s="179"/>
      <c r="BM986" s="179"/>
      <c r="BN986" s="179"/>
      <c r="BO986" s="179"/>
      <c r="BP986" s="179"/>
      <c r="BQ986" s="179"/>
      <c r="BR986" s="179"/>
      <c r="BS986" s="179"/>
      <c r="BT986" s="179"/>
      <c r="BU986" s="179"/>
      <c r="BV986" s="179"/>
      <c r="BW986" s="179"/>
    </row>
    <row r="987" spans="1:75" ht="13.5" customHeight="1">
      <c r="A987" s="179"/>
      <c r="B987" s="179"/>
      <c r="C987" s="179"/>
      <c r="D987" s="179"/>
      <c r="E987" s="179"/>
      <c r="F987" s="179"/>
      <c r="G987" s="179"/>
      <c r="H987" s="179"/>
      <c r="I987" s="179"/>
      <c r="J987" s="179"/>
      <c r="K987" s="179"/>
      <c r="L987" s="179"/>
      <c r="M987" s="179"/>
      <c r="N987" s="180"/>
      <c r="O987" s="180"/>
      <c r="P987" s="180"/>
      <c r="Q987" s="179"/>
      <c r="R987" s="179"/>
      <c r="S987" s="179"/>
      <c r="T987" s="179"/>
      <c r="U987" s="182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79"/>
      <c r="AJ987" s="179"/>
      <c r="AK987" s="179"/>
      <c r="AL987" s="179"/>
      <c r="AM987" s="179"/>
      <c r="AN987" s="179"/>
      <c r="AO987" s="179"/>
      <c r="AP987" s="179"/>
      <c r="AQ987" s="179"/>
      <c r="AR987" s="179"/>
      <c r="AS987" s="179"/>
      <c r="AT987" s="179"/>
      <c r="AU987" s="179"/>
      <c r="AV987" s="179"/>
      <c r="AW987" s="179"/>
      <c r="AX987" s="179"/>
      <c r="AY987" s="179"/>
      <c r="AZ987" s="179"/>
      <c r="BA987" s="179"/>
      <c r="BB987" s="179"/>
      <c r="BC987" s="179"/>
      <c r="BD987" s="179"/>
      <c r="BE987" s="179"/>
      <c r="BF987" s="179"/>
      <c r="BG987" s="179"/>
      <c r="BH987" s="179"/>
      <c r="BI987" s="179"/>
      <c r="BJ987" s="179"/>
      <c r="BK987" s="179"/>
      <c r="BL987" s="179"/>
      <c r="BM987" s="179"/>
      <c r="BN987" s="179"/>
      <c r="BO987" s="179"/>
      <c r="BP987" s="179"/>
      <c r="BQ987" s="179"/>
      <c r="BR987" s="179"/>
      <c r="BS987" s="179"/>
      <c r="BT987" s="179"/>
      <c r="BU987" s="179"/>
      <c r="BV987" s="179"/>
      <c r="BW987" s="179"/>
    </row>
    <row r="988" spans="1:75" ht="13.5" customHeight="1">
      <c r="A988" s="179"/>
      <c r="B988" s="179"/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  <c r="M988" s="179"/>
      <c r="N988" s="180"/>
      <c r="O988" s="180"/>
      <c r="P988" s="180"/>
      <c r="Q988" s="179"/>
      <c r="R988" s="179"/>
      <c r="S988" s="179"/>
      <c r="T988" s="179"/>
      <c r="U988" s="182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79"/>
      <c r="AW988" s="179"/>
      <c r="AX988" s="179"/>
      <c r="AY988" s="179"/>
      <c r="AZ988" s="179"/>
      <c r="BA988" s="179"/>
      <c r="BB988" s="179"/>
      <c r="BC988" s="179"/>
      <c r="BD988" s="179"/>
      <c r="BE988" s="179"/>
      <c r="BF988" s="179"/>
      <c r="BG988" s="179"/>
      <c r="BH988" s="179"/>
      <c r="BI988" s="179"/>
      <c r="BJ988" s="179"/>
      <c r="BK988" s="179"/>
      <c r="BL988" s="179"/>
      <c r="BM988" s="179"/>
      <c r="BN988" s="179"/>
      <c r="BO988" s="179"/>
      <c r="BP988" s="179"/>
      <c r="BQ988" s="179"/>
      <c r="BR988" s="179"/>
      <c r="BS988" s="179"/>
      <c r="BT988" s="179"/>
      <c r="BU988" s="179"/>
      <c r="BV988" s="179"/>
      <c r="BW988" s="179"/>
    </row>
    <row r="989" spans="1:75" ht="13.5" customHeight="1">
      <c r="A989" s="179"/>
      <c r="B989" s="179"/>
      <c r="C989" s="179"/>
      <c r="D989" s="179"/>
      <c r="E989" s="179"/>
      <c r="F989" s="179"/>
      <c r="G989" s="179"/>
      <c r="H989" s="179"/>
      <c r="I989" s="179"/>
      <c r="J989" s="179"/>
      <c r="K989" s="179"/>
      <c r="L989" s="179"/>
      <c r="M989" s="179"/>
      <c r="N989" s="180"/>
      <c r="O989" s="180"/>
      <c r="P989" s="180"/>
      <c r="Q989" s="179"/>
      <c r="R989" s="179"/>
      <c r="S989" s="179"/>
      <c r="T989" s="179"/>
      <c r="U989" s="182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79"/>
      <c r="AW989" s="179"/>
      <c r="AX989" s="179"/>
      <c r="AY989" s="179"/>
      <c r="AZ989" s="179"/>
      <c r="BA989" s="179"/>
      <c r="BB989" s="179"/>
      <c r="BC989" s="179"/>
      <c r="BD989" s="179"/>
      <c r="BE989" s="179"/>
      <c r="BF989" s="179"/>
      <c r="BG989" s="179"/>
      <c r="BH989" s="179"/>
      <c r="BI989" s="179"/>
      <c r="BJ989" s="179"/>
      <c r="BK989" s="179"/>
      <c r="BL989" s="179"/>
      <c r="BM989" s="179"/>
      <c r="BN989" s="179"/>
      <c r="BO989" s="179"/>
      <c r="BP989" s="179"/>
      <c r="BQ989" s="179"/>
      <c r="BR989" s="179"/>
      <c r="BS989" s="179"/>
      <c r="BT989" s="179"/>
      <c r="BU989" s="179"/>
      <c r="BV989" s="179"/>
      <c r="BW989" s="179"/>
    </row>
    <row r="990" spans="1:75" ht="13.5" customHeight="1">
      <c r="A990" s="179"/>
      <c r="B990" s="179"/>
      <c r="C990" s="179"/>
      <c r="D990" s="179"/>
      <c r="E990" s="179"/>
      <c r="F990" s="179"/>
      <c r="G990" s="179"/>
      <c r="H990" s="179"/>
      <c r="I990" s="179"/>
      <c r="J990" s="179"/>
      <c r="K990" s="179"/>
      <c r="L990" s="179"/>
      <c r="M990" s="179"/>
      <c r="N990" s="180"/>
      <c r="O990" s="180"/>
      <c r="P990" s="180"/>
      <c r="Q990" s="179"/>
      <c r="R990" s="179"/>
      <c r="S990" s="179"/>
      <c r="T990" s="179"/>
      <c r="U990" s="182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79"/>
      <c r="AW990" s="179"/>
      <c r="AX990" s="179"/>
      <c r="AY990" s="179"/>
      <c r="AZ990" s="179"/>
      <c r="BA990" s="179"/>
      <c r="BB990" s="179"/>
      <c r="BC990" s="179"/>
      <c r="BD990" s="179"/>
      <c r="BE990" s="179"/>
      <c r="BF990" s="179"/>
      <c r="BG990" s="179"/>
      <c r="BH990" s="179"/>
      <c r="BI990" s="179"/>
      <c r="BJ990" s="179"/>
      <c r="BK990" s="179"/>
      <c r="BL990" s="179"/>
      <c r="BM990" s="179"/>
      <c r="BN990" s="179"/>
      <c r="BO990" s="179"/>
      <c r="BP990" s="179"/>
      <c r="BQ990" s="179"/>
      <c r="BR990" s="179"/>
      <c r="BS990" s="179"/>
      <c r="BT990" s="179"/>
      <c r="BU990" s="179"/>
      <c r="BV990" s="179"/>
      <c r="BW990" s="179"/>
    </row>
    <row r="991" spans="1:75" ht="13.5" customHeight="1">
      <c r="A991" s="179"/>
      <c r="B991" s="179"/>
      <c r="C991" s="179"/>
      <c r="D991" s="179"/>
      <c r="E991" s="179"/>
      <c r="F991" s="179"/>
      <c r="G991" s="179"/>
      <c r="H991" s="179"/>
      <c r="I991" s="179"/>
      <c r="J991" s="179"/>
      <c r="K991" s="179"/>
      <c r="L991" s="179"/>
      <c r="M991" s="179"/>
      <c r="N991" s="180"/>
      <c r="O991" s="180"/>
      <c r="P991" s="180"/>
      <c r="Q991" s="179"/>
      <c r="R991" s="179"/>
      <c r="S991" s="179"/>
      <c r="T991" s="179"/>
      <c r="U991" s="182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79"/>
      <c r="AW991" s="179"/>
      <c r="AX991" s="179"/>
      <c r="AY991" s="179"/>
      <c r="AZ991" s="179"/>
      <c r="BA991" s="179"/>
      <c r="BB991" s="179"/>
      <c r="BC991" s="179"/>
      <c r="BD991" s="179"/>
      <c r="BE991" s="179"/>
      <c r="BF991" s="179"/>
      <c r="BG991" s="179"/>
      <c r="BH991" s="179"/>
      <c r="BI991" s="179"/>
      <c r="BJ991" s="179"/>
      <c r="BK991" s="179"/>
      <c r="BL991" s="179"/>
      <c r="BM991" s="179"/>
      <c r="BN991" s="179"/>
      <c r="BO991" s="179"/>
      <c r="BP991" s="179"/>
      <c r="BQ991" s="179"/>
      <c r="BR991" s="179"/>
      <c r="BS991" s="179"/>
      <c r="BT991" s="179"/>
      <c r="BU991" s="179"/>
      <c r="BV991" s="179"/>
      <c r="BW991" s="179"/>
    </row>
    <row r="992" spans="1:75" ht="13.5" customHeight="1">
      <c r="A992" s="179"/>
      <c r="B992" s="179"/>
      <c r="C992" s="179"/>
      <c r="D992" s="179"/>
      <c r="E992" s="179"/>
      <c r="F992" s="179"/>
      <c r="G992" s="179"/>
      <c r="H992" s="179"/>
      <c r="I992" s="179"/>
      <c r="J992" s="179"/>
      <c r="K992" s="179"/>
      <c r="L992" s="179"/>
      <c r="M992" s="179"/>
      <c r="N992" s="180"/>
      <c r="O992" s="180"/>
      <c r="P992" s="180"/>
      <c r="Q992" s="179"/>
      <c r="R992" s="179"/>
      <c r="S992" s="179"/>
      <c r="T992" s="179"/>
      <c r="U992" s="182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79"/>
      <c r="AW992" s="179"/>
      <c r="AX992" s="179"/>
      <c r="AY992" s="179"/>
      <c r="AZ992" s="179"/>
      <c r="BA992" s="179"/>
      <c r="BB992" s="179"/>
      <c r="BC992" s="179"/>
      <c r="BD992" s="179"/>
      <c r="BE992" s="179"/>
      <c r="BF992" s="179"/>
      <c r="BG992" s="179"/>
      <c r="BH992" s="179"/>
      <c r="BI992" s="179"/>
      <c r="BJ992" s="179"/>
      <c r="BK992" s="179"/>
      <c r="BL992" s="179"/>
      <c r="BM992" s="179"/>
      <c r="BN992" s="179"/>
      <c r="BO992" s="179"/>
      <c r="BP992" s="179"/>
      <c r="BQ992" s="179"/>
      <c r="BR992" s="179"/>
      <c r="BS992" s="179"/>
      <c r="BT992" s="179"/>
      <c r="BU992" s="179"/>
      <c r="BV992" s="179"/>
      <c r="BW992" s="179"/>
    </row>
    <row r="993" spans="1:75" ht="13.5" customHeight="1">
      <c r="A993" s="179"/>
      <c r="B993" s="179"/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  <c r="M993" s="179"/>
      <c r="N993" s="180"/>
      <c r="O993" s="180"/>
      <c r="P993" s="180"/>
      <c r="Q993" s="179"/>
      <c r="R993" s="179"/>
      <c r="S993" s="179"/>
      <c r="T993" s="179"/>
      <c r="U993" s="182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79"/>
      <c r="AJ993" s="179"/>
      <c r="AK993" s="179"/>
      <c r="AL993" s="179"/>
      <c r="AM993" s="179"/>
      <c r="AN993" s="179"/>
      <c r="AO993" s="179"/>
      <c r="AP993" s="179"/>
      <c r="AQ993" s="179"/>
      <c r="AR993" s="179"/>
      <c r="AS993" s="179"/>
      <c r="AT993" s="179"/>
      <c r="AU993" s="179"/>
      <c r="AV993" s="179"/>
      <c r="AW993" s="179"/>
      <c r="AX993" s="179"/>
      <c r="AY993" s="179"/>
      <c r="AZ993" s="179"/>
      <c r="BA993" s="179"/>
      <c r="BB993" s="179"/>
      <c r="BC993" s="179"/>
      <c r="BD993" s="179"/>
      <c r="BE993" s="179"/>
      <c r="BF993" s="179"/>
      <c r="BG993" s="179"/>
      <c r="BH993" s="179"/>
      <c r="BI993" s="179"/>
      <c r="BJ993" s="179"/>
      <c r="BK993" s="179"/>
      <c r="BL993" s="179"/>
      <c r="BM993" s="179"/>
      <c r="BN993" s="179"/>
      <c r="BO993" s="179"/>
      <c r="BP993" s="179"/>
      <c r="BQ993" s="179"/>
      <c r="BR993" s="179"/>
      <c r="BS993" s="179"/>
      <c r="BT993" s="179"/>
      <c r="BU993" s="179"/>
      <c r="BV993" s="179"/>
      <c r="BW993" s="179"/>
    </row>
    <row r="994" spans="1:75" ht="13.5" customHeight="1">
      <c r="A994" s="179"/>
      <c r="B994" s="179"/>
      <c r="C994" s="179"/>
      <c r="D994" s="179"/>
      <c r="E994" s="179"/>
      <c r="F994" s="179"/>
      <c r="G994" s="179"/>
      <c r="H994" s="179"/>
      <c r="I994" s="179"/>
      <c r="J994" s="179"/>
      <c r="K994" s="179"/>
      <c r="L994" s="179"/>
      <c r="M994" s="179"/>
      <c r="N994" s="180"/>
      <c r="O994" s="180"/>
      <c r="P994" s="180"/>
      <c r="Q994" s="179"/>
      <c r="R994" s="179"/>
      <c r="S994" s="179"/>
      <c r="T994" s="179"/>
      <c r="U994" s="182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79"/>
      <c r="AW994" s="179"/>
      <c r="AX994" s="179"/>
      <c r="AY994" s="179"/>
      <c r="AZ994" s="179"/>
      <c r="BA994" s="179"/>
      <c r="BB994" s="179"/>
      <c r="BC994" s="179"/>
      <c r="BD994" s="179"/>
      <c r="BE994" s="179"/>
      <c r="BF994" s="179"/>
      <c r="BG994" s="179"/>
      <c r="BH994" s="179"/>
      <c r="BI994" s="179"/>
      <c r="BJ994" s="179"/>
      <c r="BK994" s="179"/>
      <c r="BL994" s="179"/>
      <c r="BM994" s="179"/>
      <c r="BN994" s="179"/>
      <c r="BO994" s="179"/>
      <c r="BP994" s="179"/>
      <c r="BQ994" s="179"/>
      <c r="BR994" s="179"/>
      <c r="BS994" s="179"/>
      <c r="BT994" s="179"/>
      <c r="BU994" s="179"/>
      <c r="BV994" s="179"/>
      <c r="BW994" s="179"/>
    </row>
    <row r="995" spans="1:75" ht="13.5" customHeight="1">
      <c r="A995" s="179"/>
      <c r="B995" s="179"/>
      <c r="C995" s="179"/>
      <c r="D995" s="179"/>
      <c r="E995" s="179"/>
      <c r="F995" s="179"/>
      <c r="G995" s="179"/>
      <c r="H995" s="179"/>
      <c r="I995" s="179"/>
      <c r="J995" s="179"/>
      <c r="K995" s="179"/>
      <c r="L995" s="179"/>
      <c r="M995" s="179"/>
      <c r="N995" s="180"/>
      <c r="O995" s="180"/>
      <c r="P995" s="180"/>
      <c r="Q995" s="179"/>
      <c r="R995" s="179"/>
      <c r="S995" s="179"/>
      <c r="T995" s="179"/>
      <c r="U995" s="182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79"/>
      <c r="AW995" s="179"/>
      <c r="AX995" s="179"/>
      <c r="AY995" s="179"/>
      <c r="AZ995" s="179"/>
      <c r="BA995" s="179"/>
      <c r="BB995" s="179"/>
      <c r="BC995" s="179"/>
      <c r="BD995" s="179"/>
      <c r="BE995" s="179"/>
      <c r="BF995" s="179"/>
      <c r="BG995" s="179"/>
      <c r="BH995" s="179"/>
      <c r="BI995" s="179"/>
      <c r="BJ995" s="179"/>
      <c r="BK995" s="179"/>
      <c r="BL995" s="179"/>
      <c r="BM995" s="179"/>
      <c r="BN995" s="179"/>
      <c r="BO995" s="179"/>
      <c r="BP995" s="179"/>
      <c r="BQ995" s="179"/>
      <c r="BR995" s="179"/>
      <c r="BS995" s="179"/>
      <c r="BT995" s="179"/>
      <c r="BU995" s="179"/>
      <c r="BV995" s="179"/>
      <c r="BW995" s="179"/>
    </row>
    <row r="996" spans="1:75" ht="13.5" customHeight="1">
      <c r="A996" s="179"/>
      <c r="B996" s="179"/>
      <c r="C996" s="179"/>
      <c r="D996" s="179"/>
      <c r="E996" s="179"/>
      <c r="F996" s="179"/>
      <c r="G996" s="179"/>
      <c r="H996" s="179"/>
      <c r="I996" s="179"/>
      <c r="J996" s="179"/>
      <c r="K996" s="179"/>
      <c r="L996" s="179"/>
      <c r="M996" s="179"/>
      <c r="N996" s="180"/>
      <c r="O996" s="180"/>
      <c r="P996" s="180"/>
      <c r="Q996" s="179"/>
      <c r="R996" s="179"/>
      <c r="S996" s="179"/>
      <c r="T996" s="179"/>
      <c r="U996" s="182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79"/>
      <c r="AW996" s="179"/>
      <c r="AX996" s="179"/>
      <c r="AY996" s="179"/>
      <c r="AZ996" s="179"/>
      <c r="BA996" s="179"/>
      <c r="BB996" s="179"/>
      <c r="BC996" s="179"/>
      <c r="BD996" s="179"/>
      <c r="BE996" s="179"/>
      <c r="BF996" s="179"/>
      <c r="BG996" s="179"/>
      <c r="BH996" s="179"/>
      <c r="BI996" s="179"/>
      <c r="BJ996" s="179"/>
      <c r="BK996" s="179"/>
      <c r="BL996" s="179"/>
      <c r="BM996" s="179"/>
      <c r="BN996" s="179"/>
      <c r="BO996" s="179"/>
      <c r="BP996" s="179"/>
      <c r="BQ996" s="179"/>
      <c r="BR996" s="179"/>
      <c r="BS996" s="179"/>
      <c r="BT996" s="179"/>
      <c r="BU996" s="179"/>
      <c r="BV996" s="179"/>
      <c r="BW996" s="179"/>
    </row>
    <row r="997" spans="1:75" ht="13.5" customHeight="1">
      <c r="A997" s="179"/>
      <c r="B997" s="179"/>
      <c r="C997" s="179"/>
      <c r="D997" s="179"/>
      <c r="E997" s="179"/>
      <c r="F997" s="179"/>
      <c r="G997" s="179"/>
      <c r="H997" s="179"/>
      <c r="I997" s="179"/>
      <c r="J997" s="179"/>
      <c r="K997" s="179"/>
      <c r="L997" s="179"/>
      <c r="M997" s="179"/>
      <c r="N997" s="180"/>
      <c r="O997" s="180"/>
      <c r="P997" s="180"/>
      <c r="Q997" s="179"/>
      <c r="R997" s="179"/>
      <c r="S997" s="179"/>
      <c r="T997" s="179"/>
      <c r="U997" s="182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79"/>
      <c r="AW997" s="179"/>
      <c r="AX997" s="179"/>
      <c r="AY997" s="179"/>
      <c r="AZ997" s="179"/>
      <c r="BA997" s="179"/>
      <c r="BB997" s="179"/>
      <c r="BC997" s="179"/>
      <c r="BD997" s="179"/>
      <c r="BE997" s="179"/>
      <c r="BF997" s="179"/>
      <c r="BG997" s="179"/>
      <c r="BH997" s="179"/>
      <c r="BI997" s="179"/>
      <c r="BJ997" s="179"/>
      <c r="BK997" s="179"/>
      <c r="BL997" s="179"/>
      <c r="BM997" s="179"/>
      <c r="BN997" s="179"/>
      <c r="BO997" s="179"/>
      <c r="BP997" s="179"/>
      <c r="BQ997" s="179"/>
      <c r="BR997" s="179"/>
      <c r="BS997" s="179"/>
      <c r="BT997" s="179"/>
      <c r="BU997" s="179"/>
      <c r="BV997" s="179"/>
      <c r="BW997" s="179"/>
    </row>
    <row r="998" spans="1:75" ht="13.5" customHeight="1">
      <c r="A998" s="179"/>
      <c r="B998" s="179"/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  <c r="M998" s="179"/>
      <c r="N998" s="180"/>
      <c r="O998" s="180"/>
      <c r="P998" s="180"/>
      <c r="Q998" s="179"/>
      <c r="R998" s="179"/>
      <c r="S998" s="179"/>
      <c r="T998" s="179"/>
      <c r="U998" s="182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79"/>
      <c r="AW998" s="179"/>
      <c r="AX998" s="179"/>
      <c r="AY998" s="179"/>
      <c r="AZ998" s="179"/>
      <c r="BA998" s="179"/>
      <c r="BB998" s="179"/>
      <c r="BC998" s="179"/>
      <c r="BD998" s="179"/>
      <c r="BE998" s="179"/>
      <c r="BF998" s="179"/>
      <c r="BG998" s="179"/>
      <c r="BH998" s="179"/>
      <c r="BI998" s="179"/>
      <c r="BJ998" s="179"/>
      <c r="BK998" s="179"/>
      <c r="BL998" s="179"/>
      <c r="BM998" s="179"/>
      <c r="BN998" s="179"/>
      <c r="BO998" s="179"/>
      <c r="BP998" s="179"/>
      <c r="BQ998" s="179"/>
      <c r="BR998" s="179"/>
      <c r="BS998" s="179"/>
      <c r="BT998" s="179"/>
      <c r="BU998" s="179"/>
      <c r="BV998" s="179"/>
      <c r="BW998" s="179"/>
    </row>
  </sheetData>
  <autoFilter ref="A4:BW6" xr:uid="{00000000-0009-0000-0000-000006000000}"/>
  <mergeCells count="7">
    <mergeCell ref="BC3:BD3"/>
    <mergeCell ref="A1:C1"/>
    <mergeCell ref="D1:G1"/>
    <mergeCell ref="Q3:S3"/>
    <mergeCell ref="AB3:AG3"/>
    <mergeCell ref="AI3:AO3"/>
    <mergeCell ref="AR3:AU3"/>
  </mergeCells>
  <phoneticPr fontId="3"/>
  <pageMargins left="0.7" right="0.7" top="0.75" bottom="0.75" header="0" footer="0"/>
  <pageSetup paperSize="8" scale="3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土地</vt:lpstr>
      <vt:lpstr>建物及び建物附属設備</vt:lpstr>
      <vt:lpstr>工作物</vt:lpstr>
      <vt:lpstr>船舶</vt:lpstr>
      <vt:lpstr>物品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soumu08</dc:creator>
  <cp:lastModifiedBy>soumu08</cp:lastModifiedBy>
  <dcterms:created xsi:type="dcterms:W3CDTF">2015-06-05T18:19:34Z</dcterms:created>
  <dcterms:modified xsi:type="dcterms:W3CDTF">2025-03-26T06:23:57Z</dcterms:modified>
</cp:coreProperties>
</file>